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5" yWindow="1320" windowWidth="12120" windowHeight="4635" tabRatio="607" activeTab="2"/>
  </bookViews>
  <sheets>
    <sheet name="Istruzioni AR" sheetId="1" r:id="rId1"/>
    <sheet name="Zone macchina" sheetId="2" r:id="rId2"/>
    <sheet name="AR " sheetId="3" r:id="rId3"/>
  </sheets>
  <definedNames>
    <definedName name="_ftn1" localSheetId="2">'AR '!$A$17</definedName>
    <definedName name="_ftn2" localSheetId="2">'AR '!$A$18</definedName>
    <definedName name="_ftnref1" localSheetId="2">'AR '!#REF!</definedName>
    <definedName name="_ftnref2" localSheetId="2">'AR '!$A$10</definedName>
    <definedName name="_xlnm.Print_Area" localSheetId="2">'AR '!$A$2:$AN$58</definedName>
    <definedName name="_xlnm.Print_Area" localSheetId="0">'Istruzioni AR'!$A$1:$E$55</definedName>
    <definedName name="Liv">'AR '!$E$85:$F$87</definedName>
    <definedName name="_xlnm.Print_Titles" localSheetId="2">'AR '!$3:$4</definedName>
  </definedNames>
  <calcPr fullCalcOnLoad="1"/>
</workbook>
</file>

<file path=xl/comments1.xml><?xml version="1.0" encoding="utf-8"?>
<comments xmlns="http://schemas.openxmlformats.org/spreadsheetml/2006/main">
  <authors>
    <author>Giacomo</author>
    <author>dm1002</author>
  </authors>
  <commentList>
    <comment ref="A24" authorId="0">
      <text>
        <r>
          <rPr>
            <b/>
            <sz val="12"/>
            <color indexed="10"/>
            <rFont val="Tahoma"/>
            <family val="2"/>
          </rPr>
          <t>La presente correzione deve essere applicata a cura dei responsabili tecnici di FOSBER nei casi in cui la consueta metodologia di stima della probabilità contrasti con il buon senso tecnico.
Per dare giustificazione alla applicazione di questa correzione è necessario ricostruire l'albero degli eventi che possono condurre alla situazione pericolosa (FTA)</t>
        </r>
      </text>
    </comment>
    <comment ref="E50" authorId="1">
      <text>
        <r>
          <rPr>
            <b/>
            <sz val="10"/>
            <rFont val="Tahoma"/>
            <family val="2"/>
          </rPr>
          <t>Il verificarsi di un guasto
può portare alla perdita della funzione di sicurezza</t>
        </r>
      </text>
    </comment>
    <comment ref="E52" authorId="1">
      <text>
        <r>
          <rPr>
            <b/>
            <sz val="10"/>
            <rFont val="Tahoma"/>
            <family val="2"/>
          </rPr>
          <t>Il verificarsi di un guasto
può portare alla perdita della funzione di sicurezza, ma la probabilità che si verifichi è minore di quella della catergoria sopracitata</t>
        </r>
      </text>
    </comment>
    <comment ref="E53" authorId="1">
      <text>
        <r>
          <rPr>
            <b/>
            <sz val="10"/>
            <rFont val="Tahoma"/>
            <family val="2"/>
          </rPr>
          <t>Il verificarsi di un guasto
può portare alla perdita della funzione di sicurezza nell'intervallo tra le due verifiche. La perdita della funzione di sicurezza viene rilevata dalla verifica.</t>
        </r>
      </text>
    </comment>
    <comment ref="E54" authorId="1">
      <text>
        <r>
          <rPr>
            <b/>
            <sz val="10"/>
            <rFont val="Tahoma"/>
            <family val="2"/>
          </rPr>
          <t>Quando si verifica il singolo guasto la funzione di sicurezza viene sempre assicurata. Vengono rilevati alcuni, ma non tutti i guasti. L'accumulo  di guasti non rilevati può portare alla perdita della funzione di sicurezza.</t>
        </r>
      </text>
    </comment>
    <comment ref="E55" authorId="1">
      <text>
        <r>
          <rPr>
            <b/>
            <sz val="10"/>
            <rFont val="Tahoma"/>
            <family val="2"/>
          </rPr>
          <t xml:space="preserve">Quando si verifica il singolo guasto la funzione di sicurezza viene sempre assicurata.  I guasti vengono rilevati in tempo per evitare la perdita della funzione di sicurezza </t>
        </r>
        <r>
          <rPr>
            <sz val="8"/>
            <rFont val="Tahoma"/>
            <family val="0"/>
          </rPr>
          <t xml:space="preserve">
</t>
        </r>
      </text>
    </comment>
  </commentList>
</comments>
</file>

<file path=xl/comments3.xml><?xml version="1.0" encoding="utf-8"?>
<comments xmlns="http://schemas.openxmlformats.org/spreadsheetml/2006/main">
  <authors>
    <author>gsimi</author>
  </authors>
  <commentList>
    <comment ref="P5" authorId="0">
      <text>
        <r>
          <rPr>
            <b/>
            <sz val="8"/>
            <rFont val="Tahoma"/>
            <family val="0"/>
          </rPr>
          <t xml:space="preserve">Fare riferimento quando possibile alle norme armonizzate e/o direttive prese in considerazione
</t>
        </r>
        <r>
          <rPr>
            <sz val="8"/>
            <rFont val="Tahoma"/>
            <family val="0"/>
          </rPr>
          <t xml:space="preserve">
</t>
        </r>
      </text>
    </comment>
    <comment ref="AJ4" authorId="0">
      <text>
        <r>
          <rPr>
            <b/>
            <sz val="8"/>
            <rFont val="Tahoma"/>
            <family val="0"/>
          </rPr>
          <t xml:space="preserve">Tra il rischio residuo e il rischio aggiuntivo considerare il pericolo con indice di rischio minore
</t>
        </r>
        <r>
          <rPr>
            <sz val="8"/>
            <rFont val="Tahoma"/>
            <family val="0"/>
          </rPr>
          <t xml:space="preserve">
</t>
        </r>
      </text>
    </comment>
    <comment ref="AK4" authorId="0">
      <text>
        <r>
          <rPr>
            <b/>
            <sz val="8"/>
            <rFont val="Tahoma"/>
            <family val="0"/>
          </rPr>
          <t xml:space="preserve">Tra il rischio residuo e il rischio aggiuntivo considerare il pericolo con indice di rischio minore
</t>
        </r>
        <r>
          <rPr>
            <sz val="8"/>
            <rFont val="Tahoma"/>
            <family val="0"/>
          </rPr>
          <t xml:space="preserve">
</t>
        </r>
      </text>
    </comment>
    <comment ref="AL4" authorId="0">
      <text>
        <r>
          <rPr>
            <b/>
            <sz val="8"/>
            <rFont val="Tahoma"/>
            <family val="0"/>
          </rPr>
          <t xml:space="preserve">Tra il rischio residuo e il rischio aggiuntivo considerare il pericolo con indice di rischio minore
</t>
        </r>
        <r>
          <rPr>
            <sz val="8"/>
            <rFont val="Tahoma"/>
            <family val="0"/>
          </rPr>
          <t xml:space="preserve">
</t>
        </r>
      </text>
    </comment>
    <comment ref="F3" authorId="0">
      <text>
        <r>
          <rPr>
            <b/>
            <sz val="8"/>
            <rFont val="Tahoma"/>
            <family val="0"/>
          </rPr>
          <t xml:space="preserve">Fare riferimento quando possibile alle norme armonizzate e/o direttive prese in considerazione
</t>
        </r>
        <r>
          <rPr>
            <sz val="8"/>
            <rFont val="Tahoma"/>
            <family val="0"/>
          </rPr>
          <t xml:space="preserve">
</t>
        </r>
      </text>
    </comment>
    <comment ref="B3" authorId="0">
      <text>
        <r>
          <rPr>
            <b/>
            <sz val="8"/>
            <rFont val="Tahoma"/>
            <family val="0"/>
          </rPr>
          <t>Permette di mantenere una tracciabilità storica di pericoli presi in considerazione ma per i quali, a seguito di opportune considerazioni, non si è applicato alcun tipo di accorgimento.</t>
        </r>
      </text>
    </comment>
    <comment ref="AG4" authorId="0">
      <text>
        <r>
          <rPr>
            <b/>
            <sz val="8"/>
            <rFont val="Tahoma"/>
            <family val="0"/>
          </rPr>
          <t>La presente correzione deve essere applicata a cura dei responsabili tecnici di FOSBER nei casi in cui la consueta metodologia di stima della probabilità contradsti con il buon senso tecnico.
Per dare giustificazione alla applicazione di questa correzione è necessario ricostruire l'albero degli eventi che possono condurre alla situazione pericolosa (FTA)</t>
        </r>
        <r>
          <rPr>
            <sz val="8"/>
            <rFont val="Tahoma"/>
            <family val="0"/>
          </rPr>
          <t xml:space="preserve">
</t>
        </r>
      </text>
    </comment>
    <comment ref="W4" authorId="0">
      <text>
        <r>
          <rPr>
            <b/>
            <sz val="8"/>
            <rFont val="Tahoma"/>
            <family val="0"/>
          </rPr>
          <t>La presente correzione deve essere applicata a cura dei responsabili tecnici di FOSBER nei casi in cui la consueta metodologia di stima della probabilità contradsti con il buon senso tecnico.
Per dare giustificazione alla applicazione di questa correzione è necessario ricostruire l'albero degli eventi che possono condurre alla situazione pericolosa (FTA)</t>
        </r>
        <r>
          <rPr>
            <sz val="8"/>
            <rFont val="Tahoma"/>
            <family val="0"/>
          </rPr>
          <t xml:space="preserve">
</t>
        </r>
      </text>
    </comment>
    <comment ref="L4" authorId="0">
      <text>
        <r>
          <rPr>
            <b/>
            <sz val="8"/>
            <rFont val="Tahoma"/>
            <family val="0"/>
          </rPr>
          <t>La presente correzione deve essere applicata a cura dei responsabili tecnici di FOSBER nei casi in cui la consueta metodologia di stima della probabilità contradsti con il buon senso tecnico.
Per dare giustificazione alla applicazione di questa correzione è necessario ricostruire l'albero degli eventi che possono condurre alla situazione pericolosa (FTA)</t>
        </r>
        <r>
          <rPr>
            <sz val="8"/>
            <rFont val="Tahoma"/>
            <family val="0"/>
          </rPr>
          <t xml:space="preserve">
</t>
        </r>
      </text>
    </comment>
    <comment ref="AA3" authorId="0">
      <text>
        <r>
          <rPr>
            <b/>
            <sz val="8"/>
            <rFont val="Tahoma"/>
            <family val="0"/>
          </rPr>
          <t xml:space="preserve">Fare riferimento quando possibile alle norme armonizzate e/o direttive prese in considerazione
</t>
        </r>
      </text>
    </comment>
    <comment ref="AA5" authorId="0">
      <text>
        <r>
          <rPr>
            <b/>
            <sz val="8"/>
            <rFont val="Tahoma"/>
            <family val="0"/>
          </rPr>
          <t xml:space="preserve">Fare riferimento quando possibile alle norme armonizzate e/o direttive prese in considerazione
</t>
        </r>
      </text>
    </comment>
    <comment ref="AA8" authorId="0">
      <text>
        <r>
          <rPr>
            <b/>
            <sz val="8"/>
            <rFont val="Tahoma"/>
            <family val="0"/>
          </rPr>
          <t xml:space="preserve">Fare riferimento quando possibile alle norme armonizzate e/o direttive prese in considerazione
</t>
        </r>
      </text>
    </comment>
    <comment ref="AA11" authorId="0">
      <text>
        <r>
          <rPr>
            <b/>
            <sz val="8"/>
            <rFont val="Tahoma"/>
            <family val="0"/>
          </rPr>
          <t xml:space="preserve">Fare riferimento quando possibile alle norme armonizzate e/o direttive prese in considerazione
</t>
        </r>
      </text>
    </comment>
    <comment ref="AA14" authorId="0">
      <text>
        <r>
          <rPr>
            <b/>
            <sz val="8"/>
            <rFont val="Tahoma"/>
            <family val="0"/>
          </rPr>
          <t xml:space="preserve">Fare riferimento quando possibile alle norme armonizzate e/o direttive prese in considerazione
</t>
        </r>
      </text>
    </comment>
    <comment ref="AA17" authorId="0">
      <text>
        <r>
          <rPr>
            <b/>
            <sz val="8"/>
            <rFont val="Tahoma"/>
            <family val="0"/>
          </rPr>
          <t xml:space="preserve">Fare riferimento quando possibile alle norme armonizzate e/o direttive prese in considerazione
</t>
        </r>
      </text>
    </comment>
    <comment ref="AA20" authorId="0">
      <text>
        <r>
          <rPr>
            <b/>
            <sz val="8"/>
            <rFont val="Tahoma"/>
            <family val="0"/>
          </rPr>
          <t xml:space="preserve">Fare riferimento quando possibile alle norme armonizzate e/o direttive prese in considerazione
</t>
        </r>
      </text>
    </comment>
    <comment ref="AA23" authorId="0">
      <text>
        <r>
          <rPr>
            <b/>
            <sz val="8"/>
            <rFont val="Tahoma"/>
            <family val="0"/>
          </rPr>
          <t xml:space="preserve">Fare riferimento quando possibile alle norme armonizzate e/o direttive prese in considerazione
</t>
        </r>
      </text>
    </comment>
    <comment ref="AA26" authorId="0">
      <text>
        <r>
          <rPr>
            <b/>
            <sz val="8"/>
            <rFont val="Tahoma"/>
            <family val="0"/>
          </rPr>
          <t xml:space="preserve">Fare riferimento quando possibile alle norme armonizzate e/o direttive prese in considerazione
</t>
        </r>
      </text>
    </comment>
    <comment ref="AA29" authorId="0">
      <text>
        <r>
          <rPr>
            <b/>
            <sz val="8"/>
            <rFont val="Tahoma"/>
            <family val="0"/>
          </rPr>
          <t xml:space="preserve">Fare riferimento quando possibile alle norme armonizzate e/o direttive prese in considerazione
</t>
        </r>
      </text>
    </comment>
    <comment ref="P8" authorId="0">
      <text>
        <r>
          <rPr>
            <b/>
            <sz val="8"/>
            <rFont val="Tahoma"/>
            <family val="0"/>
          </rPr>
          <t xml:space="preserve">Fare riferimento quando possibile alle norme armonizzate e/o direttive prese in considerazione
</t>
        </r>
        <r>
          <rPr>
            <sz val="8"/>
            <rFont val="Tahoma"/>
            <family val="0"/>
          </rPr>
          <t xml:space="preserve">
</t>
        </r>
      </text>
    </comment>
    <comment ref="P11" authorId="0">
      <text>
        <r>
          <rPr>
            <b/>
            <sz val="8"/>
            <rFont val="Tahoma"/>
            <family val="0"/>
          </rPr>
          <t xml:space="preserve">Fare riferimento quando possibile alle norme armonizzate e/o direttive prese in considerazione
</t>
        </r>
        <r>
          <rPr>
            <sz val="8"/>
            <rFont val="Tahoma"/>
            <family val="0"/>
          </rPr>
          <t xml:space="preserve">
</t>
        </r>
      </text>
    </comment>
    <comment ref="P14" authorId="0">
      <text>
        <r>
          <rPr>
            <b/>
            <sz val="8"/>
            <rFont val="Tahoma"/>
            <family val="0"/>
          </rPr>
          <t xml:space="preserve">Fare riferimento quando possibile alle norme armonizzate e/o direttive prese in considerazione
</t>
        </r>
        <r>
          <rPr>
            <sz val="8"/>
            <rFont val="Tahoma"/>
            <family val="0"/>
          </rPr>
          <t xml:space="preserve">
</t>
        </r>
      </text>
    </comment>
    <comment ref="P17" authorId="0">
      <text>
        <r>
          <rPr>
            <b/>
            <sz val="8"/>
            <rFont val="Tahoma"/>
            <family val="0"/>
          </rPr>
          <t xml:space="preserve">Fare riferimento quando possibile alle norme armonizzate e/o direttive prese in considerazione
</t>
        </r>
        <r>
          <rPr>
            <sz val="8"/>
            <rFont val="Tahoma"/>
            <family val="0"/>
          </rPr>
          <t xml:space="preserve">
</t>
        </r>
      </text>
    </comment>
    <comment ref="P20" authorId="0">
      <text>
        <r>
          <rPr>
            <b/>
            <sz val="8"/>
            <rFont val="Tahoma"/>
            <family val="0"/>
          </rPr>
          <t xml:space="preserve">Fare riferimento quando possibile alle norme armonizzate e/o direttive prese in considerazione
</t>
        </r>
        <r>
          <rPr>
            <sz val="8"/>
            <rFont val="Tahoma"/>
            <family val="0"/>
          </rPr>
          <t xml:space="preserve">
</t>
        </r>
      </text>
    </comment>
    <comment ref="P23" authorId="0">
      <text>
        <r>
          <rPr>
            <b/>
            <sz val="8"/>
            <rFont val="Tahoma"/>
            <family val="0"/>
          </rPr>
          <t xml:space="preserve">Fare riferimento quando possibile alle norme armonizzate e/o direttive prese in considerazione
</t>
        </r>
        <r>
          <rPr>
            <sz val="8"/>
            <rFont val="Tahoma"/>
            <family val="0"/>
          </rPr>
          <t xml:space="preserve">
</t>
        </r>
      </text>
    </comment>
    <comment ref="P26" authorId="0">
      <text>
        <r>
          <rPr>
            <b/>
            <sz val="8"/>
            <rFont val="Tahoma"/>
            <family val="0"/>
          </rPr>
          <t xml:space="preserve">Fare riferimento quando possibile alle norme armonizzate e/o direttive prese in considerazione
</t>
        </r>
        <r>
          <rPr>
            <sz val="8"/>
            <rFont val="Tahoma"/>
            <family val="0"/>
          </rPr>
          <t xml:space="preserve">
</t>
        </r>
      </text>
    </comment>
    <comment ref="P29" authorId="0">
      <text>
        <r>
          <rPr>
            <b/>
            <sz val="8"/>
            <rFont val="Tahoma"/>
            <family val="0"/>
          </rPr>
          <t xml:space="preserve">Fare riferimento quando possibile alle norme armonizzate e/o direttive prese in considerazione
</t>
        </r>
        <r>
          <rPr>
            <sz val="8"/>
            <rFont val="Tahoma"/>
            <family val="0"/>
          </rPr>
          <t xml:space="preserve">
</t>
        </r>
      </text>
    </comment>
    <comment ref="F8" authorId="0">
      <text>
        <r>
          <rPr>
            <b/>
            <sz val="8"/>
            <rFont val="Tahoma"/>
            <family val="0"/>
          </rPr>
          <t xml:space="preserve">Fare riferimento quando possibile alle norme armonizzate e/o direttive prese in considerazione
</t>
        </r>
      </text>
    </comment>
    <comment ref="P32" authorId="0">
      <text>
        <r>
          <rPr>
            <b/>
            <sz val="8"/>
            <rFont val="Tahoma"/>
            <family val="0"/>
          </rPr>
          <t xml:space="preserve">Fare riferimento quando possibile alle norme armonizzate e/o direttive prese in considerazione
</t>
        </r>
        <r>
          <rPr>
            <sz val="8"/>
            <rFont val="Tahoma"/>
            <family val="0"/>
          </rPr>
          <t xml:space="preserve">
</t>
        </r>
      </text>
    </comment>
    <comment ref="AA32" authorId="0">
      <text>
        <r>
          <rPr>
            <b/>
            <sz val="8"/>
            <rFont val="Tahoma"/>
            <family val="0"/>
          </rPr>
          <t xml:space="preserve">Fare riferimento quando possibile alle norme armonizzate e/o direttive prese in considerazione
</t>
        </r>
      </text>
    </comment>
    <comment ref="P35" authorId="0">
      <text>
        <r>
          <rPr>
            <b/>
            <sz val="8"/>
            <rFont val="Tahoma"/>
            <family val="0"/>
          </rPr>
          <t xml:space="preserve">Fare riferimento quando possibile alle norme armonizzate e/o direttive prese in considerazione
</t>
        </r>
        <r>
          <rPr>
            <sz val="8"/>
            <rFont val="Tahoma"/>
            <family val="0"/>
          </rPr>
          <t xml:space="preserve">
</t>
        </r>
      </text>
    </comment>
    <comment ref="P38" authorId="0">
      <text>
        <r>
          <rPr>
            <b/>
            <sz val="8"/>
            <rFont val="Tahoma"/>
            <family val="0"/>
          </rPr>
          <t xml:space="preserve">Fare riferimento quando possibile alle norme armonizzate e/o direttive prese in considerazione
</t>
        </r>
        <r>
          <rPr>
            <sz val="8"/>
            <rFont val="Tahoma"/>
            <family val="0"/>
          </rPr>
          <t xml:space="preserve">
</t>
        </r>
      </text>
    </comment>
    <comment ref="P41" authorId="0">
      <text>
        <r>
          <rPr>
            <b/>
            <sz val="8"/>
            <rFont val="Tahoma"/>
            <family val="0"/>
          </rPr>
          <t xml:space="preserve">Fare riferimento quando possibile alle norme armonizzate e/o direttive prese in considerazione
</t>
        </r>
        <r>
          <rPr>
            <sz val="8"/>
            <rFont val="Tahoma"/>
            <family val="0"/>
          </rPr>
          <t xml:space="preserve">
</t>
        </r>
      </text>
    </comment>
    <comment ref="P44" authorId="0">
      <text>
        <r>
          <rPr>
            <b/>
            <sz val="8"/>
            <rFont val="Tahoma"/>
            <family val="0"/>
          </rPr>
          <t xml:space="preserve">Fare riferimento quando possibile alle norme armonizzate e/o direttive prese in considerazione
</t>
        </r>
        <r>
          <rPr>
            <sz val="8"/>
            <rFont val="Tahoma"/>
            <family val="0"/>
          </rPr>
          <t xml:space="preserve">
</t>
        </r>
      </text>
    </comment>
    <comment ref="P47" authorId="0">
      <text>
        <r>
          <rPr>
            <b/>
            <sz val="8"/>
            <rFont val="Tahoma"/>
            <family val="0"/>
          </rPr>
          <t xml:space="preserve">Fare riferimento quando possibile alle norme armonizzate e/o direttive prese in considerazione
</t>
        </r>
        <r>
          <rPr>
            <sz val="8"/>
            <rFont val="Tahoma"/>
            <family val="0"/>
          </rPr>
          <t xml:space="preserve">
</t>
        </r>
      </text>
    </comment>
    <comment ref="P50" authorId="0">
      <text>
        <r>
          <rPr>
            <b/>
            <sz val="8"/>
            <rFont val="Tahoma"/>
            <family val="0"/>
          </rPr>
          <t xml:space="preserve">Fare riferimento quando possibile alle norme armonizzate e/o direttive prese in considerazione
</t>
        </r>
        <r>
          <rPr>
            <sz val="8"/>
            <rFont val="Tahoma"/>
            <family val="0"/>
          </rPr>
          <t xml:space="preserve">
</t>
        </r>
      </text>
    </comment>
    <comment ref="P53" authorId="0">
      <text>
        <r>
          <rPr>
            <b/>
            <sz val="8"/>
            <rFont val="Tahoma"/>
            <family val="0"/>
          </rPr>
          <t xml:space="preserve">Fare riferimento quando possibile alle norme armonizzate e/o direttive prese in considerazione
</t>
        </r>
        <r>
          <rPr>
            <sz val="8"/>
            <rFont val="Tahoma"/>
            <family val="0"/>
          </rPr>
          <t xml:space="preserve">
</t>
        </r>
      </text>
    </comment>
    <comment ref="P56" authorId="0">
      <text>
        <r>
          <rPr>
            <b/>
            <sz val="8"/>
            <rFont val="Tahoma"/>
            <family val="0"/>
          </rPr>
          <t xml:space="preserve">Fare riferimento quando possibile alle norme armonizzate e/o direttive prese in considerazione
</t>
        </r>
        <r>
          <rPr>
            <sz val="8"/>
            <rFont val="Tahoma"/>
            <family val="0"/>
          </rPr>
          <t xml:space="preserve">
</t>
        </r>
      </text>
    </comment>
    <comment ref="P59" authorId="0">
      <text>
        <r>
          <rPr>
            <b/>
            <sz val="8"/>
            <rFont val="Tahoma"/>
            <family val="0"/>
          </rPr>
          <t xml:space="preserve">Fare riferimento quando possibile alle norme armonizzate e/o direttive prese in considerazione
</t>
        </r>
        <r>
          <rPr>
            <sz val="8"/>
            <rFont val="Tahoma"/>
            <family val="0"/>
          </rPr>
          <t xml:space="preserve">
</t>
        </r>
      </text>
    </comment>
    <comment ref="P62" authorId="0">
      <text>
        <r>
          <rPr>
            <b/>
            <sz val="8"/>
            <rFont val="Tahoma"/>
            <family val="0"/>
          </rPr>
          <t xml:space="preserve">Fare riferimento quando possibile alle norme armonizzate e/o direttive prese in considerazione
</t>
        </r>
        <r>
          <rPr>
            <sz val="8"/>
            <rFont val="Tahoma"/>
            <family val="0"/>
          </rPr>
          <t xml:space="preserve">
</t>
        </r>
      </text>
    </comment>
    <comment ref="P65" authorId="0">
      <text>
        <r>
          <rPr>
            <b/>
            <sz val="8"/>
            <rFont val="Tahoma"/>
            <family val="0"/>
          </rPr>
          <t xml:space="preserve">Fare riferimento quando possibile alle norme armonizzate e/o direttive prese in considerazione
</t>
        </r>
        <r>
          <rPr>
            <sz val="8"/>
            <rFont val="Tahoma"/>
            <family val="0"/>
          </rPr>
          <t xml:space="preserve">
</t>
        </r>
      </text>
    </comment>
    <comment ref="P68" authorId="0">
      <text>
        <r>
          <rPr>
            <b/>
            <sz val="8"/>
            <rFont val="Tahoma"/>
            <family val="0"/>
          </rPr>
          <t xml:space="preserve">Fare riferimento quando possibile alle norme armonizzate e/o direttive prese in considerazione
</t>
        </r>
        <r>
          <rPr>
            <sz val="8"/>
            <rFont val="Tahoma"/>
            <family val="0"/>
          </rPr>
          <t xml:space="preserve">
</t>
        </r>
      </text>
    </comment>
    <comment ref="P71" authorId="0">
      <text>
        <r>
          <rPr>
            <b/>
            <sz val="8"/>
            <rFont val="Tahoma"/>
            <family val="0"/>
          </rPr>
          <t xml:space="preserve">Fare riferimento quando possibile alle norme armonizzate e/o direttive prese in considerazione
</t>
        </r>
        <r>
          <rPr>
            <sz val="8"/>
            <rFont val="Tahoma"/>
            <family val="0"/>
          </rPr>
          <t xml:space="preserve">
</t>
        </r>
      </text>
    </comment>
    <comment ref="P74" authorId="0">
      <text>
        <r>
          <rPr>
            <b/>
            <sz val="8"/>
            <rFont val="Tahoma"/>
            <family val="0"/>
          </rPr>
          <t xml:space="preserve">Fare riferimento quando possibile alle norme armonizzate e/o direttive prese in considerazione
</t>
        </r>
        <r>
          <rPr>
            <sz val="8"/>
            <rFont val="Tahoma"/>
            <family val="0"/>
          </rPr>
          <t xml:space="preserve">
</t>
        </r>
      </text>
    </comment>
    <comment ref="P77" authorId="0">
      <text>
        <r>
          <rPr>
            <b/>
            <sz val="8"/>
            <rFont val="Tahoma"/>
            <family val="0"/>
          </rPr>
          <t xml:space="preserve">Fare riferimento quando possibile alle norme armonizzate e/o direttive prese in considerazione
</t>
        </r>
        <r>
          <rPr>
            <sz val="8"/>
            <rFont val="Tahoma"/>
            <family val="0"/>
          </rPr>
          <t xml:space="preserve">
</t>
        </r>
      </text>
    </comment>
    <comment ref="AA35" authorId="0">
      <text>
        <r>
          <rPr>
            <b/>
            <sz val="8"/>
            <rFont val="Tahoma"/>
            <family val="0"/>
          </rPr>
          <t xml:space="preserve">Fare riferimento quando possibile alle norme armonizzate e/o direttive prese in considerazione
</t>
        </r>
      </text>
    </comment>
    <comment ref="AA38" authorId="0">
      <text>
        <r>
          <rPr>
            <b/>
            <sz val="8"/>
            <rFont val="Tahoma"/>
            <family val="0"/>
          </rPr>
          <t xml:space="preserve">Fare riferimento quando possibile alle norme armonizzate e/o direttive prese in considerazione
</t>
        </r>
      </text>
    </comment>
    <comment ref="AA41" authorId="0">
      <text>
        <r>
          <rPr>
            <b/>
            <sz val="8"/>
            <rFont val="Tahoma"/>
            <family val="0"/>
          </rPr>
          <t xml:space="preserve">Fare riferimento quando possibile alle norme armonizzate e/o direttive prese in considerazione
</t>
        </r>
      </text>
    </comment>
    <comment ref="AA44" authorId="0">
      <text>
        <r>
          <rPr>
            <b/>
            <sz val="8"/>
            <rFont val="Tahoma"/>
            <family val="0"/>
          </rPr>
          <t xml:space="preserve">Fare riferimento quando possibile alle norme armonizzate e/o direttive prese in considerazione
</t>
        </r>
      </text>
    </comment>
    <comment ref="AA47" authorId="0">
      <text>
        <r>
          <rPr>
            <b/>
            <sz val="8"/>
            <rFont val="Tahoma"/>
            <family val="0"/>
          </rPr>
          <t xml:space="preserve">Fare riferimento quando possibile alle norme armonizzate e/o direttive prese in considerazione
</t>
        </r>
      </text>
    </comment>
    <comment ref="AA50" authorId="0">
      <text>
        <r>
          <rPr>
            <b/>
            <sz val="8"/>
            <rFont val="Tahoma"/>
            <family val="0"/>
          </rPr>
          <t xml:space="preserve">Fare riferimento quando possibile alle norme armonizzate e/o direttive prese in considerazione
</t>
        </r>
      </text>
    </comment>
    <comment ref="AA53" authorId="0">
      <text>
        <r>
          <rPr>
            <b/>
            <sz val="8"/>
            <rFont val="Tahoma"/>
            <family val="0"/>
          </rPr>
          <t xml:space="preserve">Fare riferimento quando possibile alle norme armonizzate e/o direttive prese in considerazione
</t>
        </r>
      </text>
    </comment>
    <comment ref="AA56" authorId="0">
      <text>
        <r>
          <rPr>
            <b/>
            <sz val="8"/>
            <rFont val="Tahoma"/>
            <family val="0"/>
          </rPr>
          <t xml:space="preserve">Fare riferimento quando possibile alle norme armonizzate e/o direttive prese in considerazione
</t>
        </r>
      </text>
    </comment>
    <comment ref="AA59" authorId="0">
      <text>
        <r>
          <rPr>
            <b/>
            <sz val="8"/>
            <rFont val="Tahoma"/>
            <family val="0"/>
          </rPr>
          <t xml:space="preserve">Fare riferimento quando possibile alle norme armonizzate e/o direttive prese in considerazione
</t>
        </r>
      </text>
    </comment>
    <comment ref="AA62" authorId="0">
      <text>
        <r>
          <rPr>
            <b/>
            <sz val="8"/>
            <rFont val="Tahoma"/>
            <family val="0"/>
          </rPr>
          <t xml:space="preserve">Fare riferimento quando possibile alle norme armonizzate e/o direttive prese in considerazione
</t>
        </r>
      </text>
    </comment>
    <comment ref="AA65" authorId="0">
      <text>
        <r>
          <rPr>
            <b/>
            <sz val="8"/>
            <rFont val="Tahoma"/>
            <family val="0"/>
          </rPr>
          <t xml:space="preserve">Fare riferimento quando possibile alle norme armonizzate e/o direttive prese in considerazione
</t>
        </r>
      </text>
    </comment>
    <comment ref="AA68" authorId="0">
      <text>
        <r>
          <rPr>
            <b/>
            <sz val="8"/>
            <rFont val="Tahoma"/>
            <family val="0"/>
          </rPr>
          <t xml:space="preserve">Fare riferimento quando possibile alle norme armonizzate e/o direttive prese in considerazione
</t>
        </r>
      </text>
    </comment>
    <comment ref="AA71" authorId="0">
      <text>
        <r>
          <rPr>
            <b/>
            <sz val="8"/>
            <rFont val="Tahoma"/>
            <family val="0"/>
          </rPr>
          <t xml:space="preserve">Fare riferimento quando possibile alle norme armonizzate e/o direttive prese in considerazione
</t>
        </r>
      </text>
    </comment>
    <comment ref="AA74" authorId="0">
      <text>
        <r>
          <rPr>
            <b/>
            <sz val="8"/>
            <rFont val="Tahoma"/>
            <family val="0"/>
          </rPr>
          <t xml:space="preserve">Fare riferimento quando possibile alle norme armonizzate e/o direttive prese in considerazione
</t>
        </r>
      </text>
    </comment>
    <comment ref="AA77" authorId="0">
      <text>
        <r>
          <rPr>
            <b/>
            <sz val="8"/>
            <rFont val="Tahoma"/>
            <family val="0"/>
          </rPr>
          <t xml:space="preserve">Fare riferimento quando possibile alle norme armonizzate e/o direttive prese in considerazione
</t>
        </r>
      </text>
    </comment>
    <comment ref="AJ2" authorId="0">
      <text>
        <r>
          <rPr>
            <b/>
            <sz val="8"/>
            <rFont val="Tahoma"/>
            <family val="0"/>
          </rPr>
          <t xml:space="preserve">Tra il rischio residuo e il rischio aggiuntivo considerare il pericolo con indice di rischio minore
</t>
        </r>
        <r>
          <rPr>
            <sz val="8"/>
            <rFont val="Tahoma"/>
            <family val="0"/>
          </rPr>
          <t xml:space="preserve">
</t>
        </r>
      </text>
    </comment>
    <comment ref="F5" authorId="0">
      <text>
        <r>
          <rPr>
            <b/>
            <sz val="8"/>
            <rFont val="Tahoma"/>
            <family val="0"/>
          </rPr>
          <t xml:space="preserve">Fare riferimento quando possibile alle norme armonizzate e/o direttive prese in considerazione
</t>
        </r>
      </text>
    </comment>
    <comment ref="F11" authorId="0">
      <text>
        <r>
          <rPr>
            <b/>
            <sz val="8"/>
            <rFont val="Tahoma"/>
            <family val="0"/>
          </rPr>
          <t xml:space="preserve">Fare riferimento quando possibile alle norme armonizzate e/o direttive prese in considerazione
</t>
        </r>
      </text>
    </comment>
    <comment ref="F14" authorId="0">
      <text>
        <r>
          <rPr>
            <b/>
            <sz val="8"/>
            <rFont val="Tahoma"/>
            <family val="0"/>
          </rPr>
          <t xml:space="preserve">Fare riferimento quando possibile alle norme armonizzate e/o direttive prese in considerazione
</t>
        </r>
      </text>
    </comment>
    <comment ref="F23" authorId="0">
      <text>
        <r>
          <rPr>
            <b/>
            <sz val="8"/>
            <rFont val="Tahoma"/>
            <family val="0"/>
          </rPr>
          <t xml:space="preserve">Fare riferimento quando possibile alle norme armonizzate e/o direttive prese in considerazione
</t>
        </r>
      </text>
    </comment>
    <comment ref="F26" authorId="0">
      <text>
        <r>
          <rPr>
            <b/>
            <sz val="8"/>
            <rFont val="Tahoma"/>
            <family val="0"/>
          </rPr>
          <t xml:space="preserve">Fare riferimento quando possibile alle norme armonizzate e/o direttive prese in considerazione
</t>
        </r>
      </text>
    </comment>
    <comment ref="F29" authorId="0">
      <text>
        <r>
          <rPr>
            <b/>
            <sz val="8"/>
            <rFont val="Tahoma"/>
            <family val="0"/>
          </rPr>
          <t xml:space="preserve">Fare riferimento quando possibile alle norme armonizzate e/o direttive prese in considerazione
</t>
        </r>
      </text>
    </comment>
    <comment ref="F32" authorId="0">
      <text>
        <r>
          <rPr>
            <b/>
            <sz val="8"/>
            <rFont val="Tahoma"/>
            <family val="0"/>
          </rPr>
          <t xml:space="preserve">Fare riferimento quando possibile alle norme armonizzate e/o direttive prese in considerazione
</t>
        </r>
      </text>
    </comment>
    <comment ref="F35" authorId="0">
      <text>
        <r>
          <rPr>
            <b/>
            <sz val="8"/>
            <rFont val="Tahoma"/>
            <family val="0"/>
          </rPr>
          <t xml:space="preserve">Fare riferimento quando possibile alle norme armonizzate e/o direttive prese in considerazione
</t>
        </r>
      </text>
    </comment>
    <comment ref="F38" authorId="0">
      <text>
        <r>
          <rPr>
            <b/>
            <sz val="8"/>
            <rFont val="Tahoma"/>
            <family val="0"/>
          </rPr>
          <t xml:space="preserve">Fare riferimento quando possibile alle norme armonizzate e/o direttive prese in considerazione
</t>
        </r>
      </text>
    </comment>
    <comment ref="F41" authorId="0">
      <text>
        <r>
          <rPr>
            <b/>
            <sz val="8"/>
            <rFont val="Tahoma"/>
            <family val="0"/>
          </rPr>
          <t xml:space="preserve">Fare riferimento quando possibile alle norme armonizzate e/o direttive prese in considerazione
</t>
        </r>
      </text>
    </comment>
    <comment ref="F44" authorId="0">
      <text>
        <r>
          <rPr>
            <b/>
            <sz val="8"/>
            <rFont val="Tahoma"/>
            <family val="0"/>
          </rPr>
          <t xml:space="preserve">Fare riferimento quando possibile alle norme armonizzate e/o direttive prese in considerazione
</t>
        </r>
      </text>
    </comment>
    <comment ref="F47" authorId="0">
      <text>
        <r>
          <rPr>
            <b/>
            <sz val="8"/>
            <rFont val="Tahoma"/>
            <family val="0"/>
          </rPr>
          <t xml:space="preserve">Fare riferimento quando possibile alle norme armonizzate e/o direttive prese in considerazione
</t>
        </r>
      </text>
    </comment>
    <comment ref="F50" authorId="0">
      <text>
        <r>
          <rPr>
            <b/>
            <sz val="8"/>
            <rFont val="Tahoma"/>
            <family val="0"/>
          </rPr>
          <t xml:space="preserve">Fare riferimento quando possibile alle norme armonizzate e/o direttive prese in considerazione
</t>
        </r>
      </text>
    </comment>
    <comment ref="F53" authorId="0">
      <text>
        <r>
          <rPr>
            <b/>
            <sz val="8"/>
            <rFont val="Tahoma"/>
            <family val="0"/>
          </rPr>
          <t xml:space="preserve">Fare riferimento quando possibile alle norme armonizzate e/o direttive prese in considerazione
</t>
        </r>
      </text>
    </comment>
    <comment ref="F56" authorId="0">
      <text>
        <r>
          <rPr>
            <b/>
            <sz val="8"/>
            <rFont val="Tahoma"/>
            <family val="0"/>
          </rPr>
          <t xml:space="preserve">Fare riferimento quando possibile alle norme armonizzate e/o direttive prese in considerazione
</t>
        </r>
      </text>
    </comment>
    <comment ref="F59" authorId="0">
      <text>
        <r>
          <rPr>
            <b/>
            <sz val="8"/>
            <rFont val="Tahoma"/>
            <family val="0"/>
          </rPr>
          <t xml:space="preserve">Fare riferimento quando possibile alle norme armonizzate e/o direttive prese in considerazione
</t>
        </r>
      </text>
    </comment>
    <comment ref="F62" authorId="0">
      <text>
        <r>
          <rPr>
            <b/>
            <sz val="8"/>
            <rFont val="Tahoma"/>
            <family val="0"/>
          </rPr>
          <t xml:space="preserve">Fare riferimento quando possibile alle norme armonizzate e/o direttive prese in considerazione
</t>
        </r>
      </text>
    </comment>
    <comment ref="F65" authorId="0">
      <text>
        <r>
          <rPr>
            <b/>
            <sz val="8"/>
            <rFont val="Tahoma"/>
            <family val="0"/>
          </rPr>
          <t xml:space="preserve">Fare riferimento quando possibile alle norme armonizzate e/o direttive prese in considerazione
</t>
        </r>
      </text>
    </comment>
    <comment ref="F68" authorId="0">
      <text>
        <r>
          <rPr>
            <b/>
            <sz val="8"/>
            <rFont val="Tahoma"/>
            <family val="0"/>
          </rPr>
          <t xml:space="preserve">Fare riferimento quando possibile alle norme armonizzate e/o direttive prese in considerazione
</t>
        </r>
      </text>
    </comment>
    <comment ref="F71" authorId="0">
      <text>
        <r>
          <rPr>
            <b/>
            <sz val="8"/>
            <rFont val="Tahoma"/>
            <family val="0"/>
          </rPr>
          <t xml:space="preserve">Fare riferimento quando possibile alle norme armonizzate e/o direttive prese in considerazione
</t>
        </r>
      </text>
    </comment>
    <comment ref="F74" authorId="0">
      <text>
        <r>
          <rPr>
            <b/>
            <sz val="8"/>
            <rFont val="Tahoma"/>
            <family val="0"/>
          </rPr>
          <t xml:space="preserve">Fare riferimento quando possibile alle norme armonizzate e/o direttive prese in considerazione
</t>
        </r>
      </text>
    </comment>
    <comment ref="F77" authorId="0">
      <text>
        <r>
          <rPr>
            <b/>
            <sz val="8"/>
            <rFont val="Tahoma"/>
            <family val="0"/>
          </rPr>
          <t xml:space="preserve">Fare riferimento quando possibile alle norme armonizzate e/o direttive prese in considerazione
</t>
        </r>
      </text>
    </comment>
  </commentList>
</comments>
</file>

<file path=xl/sharedStrings.xml><?xml version="1.0" encoding="utf-8"?>
<sst xmlns="http://schemas.openxmlformats.org/spreadsheetml/2006/main" count="517" uniqueCount="245">
  <si>
    <t>G</t>
  </si>
  <si>
    <t>P</t>
  </si>
  <si>
    <t>Pericolo</t>
  </si>
  <si>
    <t>FATTORI DI RISCHIO</t>
  </si>
  <si>
    <t>LIVELLI</t>
  </si>
  <si>
    <t>VALORE</t>
  </si>
  <si>
    <t>Morte</t>
  </si>
  <si>
    <t>Movimento veloce /ma vie di fuga e agilità non necessaria</t>
  </si>
  <si>
    <t>Movimento lento e vie di fuga e agilità non necessaria</t>
  </si>
  <si>
    <t>F</t>
  </si>
  <si>
    <t>Ep</t>
  </si>
  <si>
    <t>Em</t>
  </si>
  <si>
    <t>CONDIZIONE</t>
  </si>
  <si>
    <t>QUALUNQUE</t>
  </si>
  <si>
    <t>ACCETTABILE</t>
  </si>
  <si>
    <t>TOLLERABILE</t>
  </si>
  <si>
    <t>INACCETTABILE</t>
  </si>
  <si>
    <t>R</t>
  </si>
  <si>
    <t>VR</t>
  </si>
  <si>
    <t>Grave (danno normalmente irreversibile)</t>
  </si>
  <si>
    <t>Persone non formate e non istruite</t>
  </si>
  <si>
    <t>Bassa (la sicurezza è garantita da misure totalmente idonee)</t>
  </si>
  <si>
    <t>Soluzione adottata (SI/NO)</t>
  </si>
  <si>
    <t>RISCHIO INIZIALE</t>
  </si>
  <si>
    <t>RIDUZIONE DEL RISCHIO</t>
  </si>
  <si>
    <t>RISCHIO AGGIUNTIVO</t>
  </si>
  <si>
    <t>Zona</t>
  </si>
  <si>
    <t>Fase</t>
  </si>
  <si>
    <t>Persone non formate ma istruite</t>
  </si>
  <si>
    <t>1 ; 4</t>
  </si>
  <si>
    <t>Schiacciamento</t>
  </si>
  <si>
    <t>Cesoiamento</t>
  </si>
  <si>
    <t>Parti di macchina o pezzi in lavorazione</t>
  </si>
  <si>
    <t>Taglio</t>
  </si>
  <si>
    <t>Sezionamento</t>
  </si>
  <si>
    <t>Impigliamento</t>
  </si>
  <si>
    <t>Trascinamento</t>
  </si>
  <si>
    <t>Urto</t>
  </si>
  <si>
    <t>Perforazione</t>
  </si>
  <si>
    <t>Puntura</t>
  </si>
  <si>
    <t>Strisciamento</t>
  </si>
  <si>
    <t>Abrasione</t>
  </si>
  <si>
    <t>Iniezione o eiezione fluidi</t>
  </si>
  <si>
    <t>Contatto in tensione diretto</t>
  </si>
  <si>
    <t>Contatto in tensione indiretto</t>
  </si>
  <si>
    <t>Fenomeni elettrostatici</t>
  </si>
  <si>
    <t>Fenomeni derivanti da CC o sovraccarichi</t>
  </si>
  <si>
    <t>Bruciature</t>
  </si>
  <si>
    <t>Ambiente di lavoro caldo</t>
  </si>
  <si>
    <t>Ambiente di lavoro Freddo</t>
  </si>
  <si>
    <t>Perdita udito</t>
  </si>
  <si>
    <t>Perdita d'equilibrio</t>
  </si>
  <si>
    <t>Perdita di percezione</t>
  </si>
  <si>
    <t>Vibrazioni mano-braccio</t>
  </si>
  <si>
    <t>Vibrazioni dell'intero corpo</t>
  </si>
  <si>
    <t>Radiazioni bassa frequenza, frequenze radio, microonde</t>
  </si>
  <si>
    <t>Raggi infrarossi, luce visibile, ultravioletti</t>
  </si>
  <si>
    <t>Raggi x e gamma</t>
  </si>
  <si>
    <t>Raggi alfa, beta, fasci di elettroni o di ioni, neutroni</t>
  </si>
  <si>
    <t>Laser</t>
  </si>
  <si>
    <t>Contatto o inalazione fluidi nocivi</t>
  </si>
  <si>
    <t>Pericolo d'incendio o di esplosione</t>
  </si>
  <si>
    <t>Pericoli biologici o microbiologici (Virus, Batteri)</t>
  </si>
  <si>
    <t>Posizioni insalubri, sforzi eccessivi</t>
  </si>
  <si>
    <t>Inosservanza anatomia mano-braccio, piede-gamba</t>
  </si>
  <si>
    <t>Inosservanza DPI</t>
  </si>
  <si>
    <t>Inadeguata illuminazione</t>
  </si>
  <si>
    <t>Eccessivo o scarso impegno mentale, tensione</t>
  </si>
  <si>
    <t>Errore umano, comportamento umano</t>
  </si>
  <si>
    <t>Inadeguata progettazione, posizionamento e identificazione dei comandi manuali</t>
  </si>
  <si>
    <t>Inadeguata progettazione, posizionamento e identificazione di segnalazione visiva</t>
  </si>
  <si>
    <t>Avviamento inatteso</t>
  </si>
  <si>
    <t xml:space="preserve">Guasto, malfunzionamento sistema di comando </t>
  </si>
  <si>
    <t>Guasto, malfunzionamento software</t>
  </si>
  <si>
    <t>Errori operatore</t>
  </si>
  <si>
    <t>Variazione parametri di lavorazione</t>
  </si>
  <si>
    <t>Rotture</t>
  </si>
  <si>
    <t>PERICOLI</t>
  </si>
  <si>
    <t>FASI</t>
  </si>
  <si>
    <t>ZONE</t>
  </si>
  <si>
    <t>Trasporto interno</t>
  </si>
  <si>
    <t>Montaggio interno</t>
  </si>
  <si>
    <t>Collaudo interno</t>
  </si>
  <si>
    <t>Trasporto esterno</t>
  </si>
  <si>
    <t>Montaggio esterno</t>
  </si>
  <si>
    <t>Collaudo esterno</t>
  </si>
  <si>
    <t>Produzione</t>
  </si>
  <si>
    <t>Manutenzione non specialistica</t>
  </si>
  <si>
    <t>Manutenzione specialistica</t>
  </si>
  <si>
    <t>Smantellamento</t>
  </si>
  <si>
    <t>Eliminazione</t>
  </si>
  <si>
    <t>CATEGORIE DI SICUREZZA</t>
  </si>
  <si>
    <t>RC</t>
  </si>
  <si>
    <t>CATEGORIA</t>
  </si>
  <si>
    <t>SI</t>
  </si>
  <si>
    <t>Descrizione pericolo aggiuntivo</t>
  </si>
  <si>
    <t xml:space="preserve">Nessuna categoria indicata </t>
  </si>
  <si>
    <t>Categoria 1</t>
  </si>
  <si>
    <t>Categoria 2</t>
  </si>
  <si>
    <t>Categoria 3</t>
  </si>
  <si>
    <t>Quando si verifica il singolo guasto la funzione di sicurezza viene sempre assicurata. Vengono rilevati alcuni, ma non tutti i guasti. L'accumulo  di guasti non rilevati può portare alla perdita della funzione di sicurezza.</t>
  </si>
  <si>
    <t>Categoria 4</t>
  </si>
  <si>
    <t xml:space="preserve">ZONA </t>
  </si>
  <si>
    <t>DESCRIZIONE</t>
  </si>
  <si>
    <t>Z0</t>
  </si>
  <si>
    <t>-</t>
  </si>
  <si>
    <t>Z1</t>
  </si>
  <si>
    <t>Interno macchina.</t>
  </si>
  <si>
    <t>Zona interna alla struttura portante.</t>
  </si>
  <si>
    <t>Z2</t>
  </si>
  <si>
    <t>Zona compresa fra la struttura esterna della macchina e le protezioni perimetrali.</t>
  </si>
  <si>
    <t>Z3</t>
  </si>
  <si>
    <t>Z6</t>
  </si>
  <si>
    <t>Quadro elettrico.</t>
  </si>
  <si>
    <t>Zona comprendente l'interno dei quadri elettrici.</t>
  </si>
  <si>
    <t>Z7</t>
  </si>
  <si>
    <t>Area perimetrale esterna.</t>
  </si>
  <si>
    <t>Zona circostante alla macchina.</t>
  </si>
  <si>
    <t>Z8</t>
  </si>
  <si>
    <t>Mezzi permanenti di accesso.</t>
  </si>
  <si>
    <t>Zona comprendente le scale di accesso e le pedane.</t>
  </si>
  <si>
    <t>Macchina in generale.</t>
  </si>
  <si>
    <t xml:space="preserve">Categorie di sicurezza secondo UNI EN 954-1 </t>
  </si>
  <si>
    <t>N°</t>
  </si>
  <si>
    <t>CATEGORIE DEL SISTEMA DI SICUREZZA</t>
  </si>
  <si>
    <t>RANGE DI RISCHIO</t>
  </si>
  <si>
    <t>Intrappolamento</t>
  </si>
  <si>
    <t>Gravità = G</t>
  </si>
  <si>
    <t>Rischio = 2*G*P*F/(Em+Ep)</t>
  </si>
  <si>
    <t>Rischio (non trascurabile)</t>
  </si>
  <si>
    <t>1;16</t>
  </si>
  <si>
    <t>qualunque</t>
  </si>
  <si>
    <t>G = 1</t>
  </si>
  <si>
    <t>R &lt;= 1</t>
  </si>
  <si>
    <t>R &gt;1</t>
  </si>
  <si>
    <t>Meno di 5 minuti all'ora</t>
  </si>
  <si>
    <t>Oltre 15 minuti all'ora</t>
  </si>
  <si>
    <t>Elevata (la sicurezza è garantita dal solo comportamento umano)</t>
  </si>
  <si>
    <t>1 &lt; R ≤ 2,1</t>
  </si>
  <si>
    <t>2,1 &lt; R ≤ 3,1</t>
  </si>
  <si>
    <t>3,1 &lt; R ≤ 16</t>
  </si>
  <si>
    <t>Persone formate e istruite</t>
  </si>
  <si>
    <t>Il verificarsi di un guasto può portare alla perdita della funzione di sicurezza.</t>
  </si>
  <si>
    <t xml:space="preserve">Quando si verifica il singolo guasto la funzione di sicurezza viene sempre assicurata.  I guasti vengono rilevati in tempo per evitare la perdita della funzione di sicurezza. </t>
  </si>
  <si>
    <t xml:space="preserve">Nessuna:il rischio è talmente ridotto da potere essere considerato ragionevolmente nullo.  </t>
  </si>
  <si>
    <t>Non necessaria, a meno che la riduzione del rischio non possa essere conseguita con interventi semplici.</t>
  </si>
  <si>
    <t>Attuare i provvedimenti atti a ridurre ulteriormente il rischio. Qualora, pur adottando diversi provvedimenti, il valore del rischio permanesse all’interno di questo intervallo, questo sarà accettato (tollerato).</t>
  </si>
  <si>
    <t>Salvo i casi in cui non sia in alcun modo possibile ridurli, si dovrà obbligatoriamente intervenire, fintanto che non sia stato raggiunto un valore almeno tollerabile.</t>
  </si>
  <si>
    <t>Non esiste motivo di esporsi al rischio</t>
  </si>
  <si>
    <t>Nessuna</t>
  </si>
  <si>
    <t>STIMA DEL RISCHIO</t>
  </si>
  <si>
    <t>VALUTAZIONE DEL RISCHIO</t>
  </si>
  <si>
    <t>CALCOLO DELLE CATEGORIE DI SICUREZZA</t>
  </si>
  <si>
    <t xml:space="preserve">TRASCURABILE </t>
  </si>
  <si>
    <t>P = 3,873</t>
  </si>
  <si>
    <t>P &gt; 3,873</t>
  </si>
  <si>
    <t>Lieve (danno normalmente reversibile)</t>
  </si>
  <si>
    <t xml:space="preserve">AZIONE </t>
  </si>
  <si>
    <t>Media (la sicurezza è garantita da misure parzialmente idonee e dal comportamento umano)</t>
  </si>
  <si>
    <t>Da 5 minuti a 15 minuti l'ora</t>
  </si>
  <si>
    <t>Movimento veloce (&gt;0,5 m/min lineari o periferici) e mancanza di vie di fuga e/o necessaria agilità</t>
  </si>
  <si>
    <t xml:space="preserve">PARAMETRI </t>
  </si>
  <si>
    <t xml:space="preserve">Parametro di probabilità = 2*P*F/(Em+Ep) </t>
  </si>
  <si>
    <t>RANGE</t>
  </si>
  <si>
    <t xml:space="preserve"> INDICE DI RISCHIO</t>
  </si>
  <si>
    <t>Il rischio è determinato da tre o più eventi contemporanei</t>
  </si>
  <si>
    <t>Il rischio è determinato da due eventi contemoranei</t>
  </si>
  <si>
    <t>Il rischio è determinato da un solo evento</t>
  </si>
  <si>
    <t>0&lt;R ≤ 1</t>
  </si>
  <si>
    <t>RC = R / (P*Pstat.)</t>
  </si>
  <si>
    <t>Indice di Rischio per la scelta delle categorie</t>
  </si>
  <si>
    <t xml:space="preserve">Indice di Rischio </t>
  </si>
  <si>
    <t>INDICE DI RISCHIO CATEGORIE</t>
  </si>
  <si>
    <t>G
Gravità del possibile danno</t>
  </si>
  <si>
    <t>F
Frequenza e durata dell’esposizione</t>
  </si>
  <si>
    <t>Em
Possibilità di evitare o  limitare il danno in funzione del contesto dove è inserita la macchina e alla velocità dei suoi movimenti</t>
  </si>
  <si>
    <t>Ep
Possibilità di evitare o  limitare il danno in funzione della preparazione delle persone che interagiscono con la macchina</t>
  </si>
  <si>
    <t>Pstat.
Probabilità statistica che si verifichi l'evento pericoloso</t>
  </si>
  <si>
    <t>0,6899 ; 16</t>
  </si>
  <si>
    <t>0,6899 ; 4</t>
  </si>
  <si>
    <t>0,1781 ; 2,155</t>
  </si>
  <si>
    <t>Esterno macchina lato centralina idraulica</t>
  </si>
  <si>
    <t>Esterno macchina lato comandi operatore</t>
  </si>
  <si>
    <t>Z4/Z5</t>
  </si>
  <si>
    <t>Z4/Z5 Ingresso prodotto.</t>
  </si>
  <si>
    <t>Zona di ingresso / uscita del prodotto lavorato.</t>
  </si>
  <si>
    <t>Schiacciamento tra bracci e pavimento che può verificarsi nella fase di scaricamento o di manutenzione.</t>
  </si>
  <si>
    <t>Z4/Z5 Ingresso / uscita prodotto.</t>
  </si>
  <si>
    <t>Montaggio</t>
  </si>
  <si>
    <t>Taglio lungo il bordo della carta durante lo svolgimento della bobina</t>
  </si>
  <si>
    <r>
      <t xml:space="preserve">R = </t>
    </r>
    <r>
      <rPr>
        <b/>
        <u val="single"/>
        <sz val="12"/>
        <rFont val="Arial"/>
        <family val="2"/>
      </rPr>
      <t>G * F * Pp*  Pstat</t>
    </r>
    <r>
      <rPr>
        <b/>
        <sz val="12"/>
        <rFont val="Arial"/>
        <family val="2"/>
      </rPr>
      <t xml:space="preserve"> ( Em + Ep ) </t>
    </r>
  </si>
  <si>
    <t xml:space="preserve">Pp
Probabilità che si verifichi l'evento pericoloso legata al grado di sicurezza della macchina </t>
  </si>
  <si>
    <t xml:space="preserve"> RC =&lt; 0,36</t>
  </si>
  <si>
    <t>Descrizione del rischio</t>
  </si>
  <si>
    <t>G &gt; 1</t>
  </si>
  <si>
    <t>0,36 &lt; RC =&lt; 0,72</t>
  </si>
  <si>
    <t xml:space="preserve"> RC &gt; 0,72</t>
  </si>
  <si>
    <t>Il verificarsi di un guasto può portare alla perdita della funzione di sicurezza, ma la probabilità che si verifichi è minore di quella per cui non si associa nessuna categoria</t>
  </si>
  <si>
    <t>Il verificarsi di un guasto può portare alla perdita della funzione di sicurezza nell'intervallo tra le due verifiche. La perdita della funzione di sicurezza viene rilevata dalla verifica.</t>
  </si>
  <si>
    <t>Zone svolgimento bobina.</t>
  </si>
  <si>
    <t>Z4/Z5 Zone svolgimento bobina.</t>
  </si>
  <si>
    <t>Grave</t>
  </si>
  <si>
    <t>Lieve</t>
  </si>
  <si>
    <t>Possibilità di schiacciamento tra la bobina in posizione di carico e i bracci mobili della macchina.</t>
  </si>
  <si>
    <t>Pstat.</t>
  </si>
  <si>
    <t>Pp</t>
  </si>
  <si>
    <t>PpxPstat.</t>
  </si>
  <si>
    <t>Protezioni fisiche</t>
  </si>
  <si>
    <t>Istruzioni sul manuale</t>
  </si>
  <si>
    <r>
      <t xml:space="preserve">Adozione di comandi tipo Hold to Run.
Utilizzo di comando a due mani per chiusura bracci.
Adozione di velocità limitata per il movimento dei bracci in chiusura a 3,4 m/min.(5.3.5.3 1010-1)                                                                  Visibilità zone pericolose dalla postazione operatore.
Posizione consol di comando a distanza superiore a  850 mm.
</t>
    </r>
    <r>
      <rPr>
        <b/>
        <sz val="10"/>
        <rFont val="Arial"/>
        <family val="2"/>
      </rPr>
      <t xml:space="preserve">
 </t>
    </r>
  </si>
  <si>
    <t xml:space="preserve">In caso che più di una persona operi contemporaneamente sulla macchina una persona potrebbe sostare nelle zone Z2 dove agiscono i movimenti dei bracci.  </t>
  </si>
  <si>
    <r>
      <t xml:space="preserve">Adozione di comandi tipo Hold to Run
Adozione di velocità limitata per il movimento dei bracci in apertura a 2,7 m/min e in sollevamento a 9,35 m/min 
Visibilità zone pericolose dalla postazione operatore 
Utilizzo di comando a due mani per discesa e chiusura bracci
Protezione fissa che si protenda per circa 800 mm verso l’esterno della macchina ai lati della consol (vedi disegno allegato alla AR) in modo da creare una postazione di lavoro Z3 obbligata e sicura.
</t>
    </r>
  </si>
  <si>
    <t xml:space="preserve">L’operatore potrebbe raggiungere i comandi della consol rimanendo nella posizione P1 o P2 e riuscire a sollevare i bracci del porta bobine inserendo contemporaneamente un braccio fra struttura e bracci mobili. 
In caso che più di una persona operino contemporaneamente sulla macchina una persona potrebbe sostare nelle zone Z2 dove agiscono i movimenti dei bracci.  
</t>
  </si>
  <si>
    <t>Stima e valutazione del rischio iniziale secondo UNI EN 1050</t>
  </si>
  <si>
    <t>Stima e valutazione del rischio residuo secondo UNI EN 1050</t>
  </si>
  <si>
    <t>Stima e valutazione del rischio aggiuntivo secondo UNI EN 1050</t>
  </si>
  <si>
    <r>
      <t>Adozione di comandi tipo Hold to Run.
Adozione di velocità limitata per il movimento dei bracci in discesa a 5,6 m/min e visibilità zone pericolose dalla postazione operatore. 
Utilizzo di comando a due mani per discesa e chiusura bracci.</t>
    </r>
    <r>
      <rPr>
        <b/>
        <sz val="10"/>
        <color indexed="10"/>
        <rFont val="Arial"/>
        <family val="2"/>
      </rPr>
      <t xml:space="preserve">
</t>
    </r>
  </si>
  <si>
    <t xml:space="preserve">In caso che più di una persona operino contemporaneamente sulla macchina una persona potrebbe sostare nelle zone Z2 dove agiscono i movimenti dei bracci.
</t>
  </si>
  <si>
    <t>Possibilità di schiacciamento tra bracci e corpo macchina a causa dei movimenti di carico e scarico della bobina</t>
  </si>
  <si>
    <t xml:space="preserve">Normative </t>
  </si>
  <si>
    <t xml:space="preserve">UNI EN 1010-5
UNI EN 1010-1
</t>
  </si>
  <si>
    <t>Schiacciamento tra bobina e pavimento che può verificarsi nelle fasi di scaricamento.</t>
  </si>
  <si>
    <t xml:space="preserve">In caso che più di una persona operino contemporaneamente sulla macchina una persona potrebbe sostare nelle zone Z2 dove agiscono i movimenti della bobina.  </t>
  </si>
  <si>
    <t xml:space="preserve">Adozione di comandi tipo Hold to Run.
Adozione di velocità limitata per il movimento dei bracci in discesa a 5,6 m/min e visibilità zone pericolose dalla postazione operatore.
Utilizzo di comando a due mani per discesa e chiusura bracci.
</t>
  </si>
  <si>
    <t>Schiacciamento tra bobina e strutture sovrastanti la macchina</t>
  </si>
  <si>
    <t xml:space="preserve">Adozione di comandi tipo Hold to Run.
Adozione di velocità limitata per il movimento dei bracci in sollevamento a 9,35 m/min. 
Visibilità zone pericolose dalla postazione operatore.
Posizione consol di comando a distanza superiore a  850 mm.
</t>
  </si>
  <si>
    <t xml:space="preserve">In caso che più di una persona operino contemporaneamente sulla macchina una persona potrebbe sostare nelle zone Z2 dove agiscono i movimenti dei bracci.  
</t>
  </si>
  <si>
    <t>Schiacciamento tra bobina e strutture della macchina</t>
  </si>
  <si>
    <t xml:space="preserve">Adozione di comandi tipo Hold to Run
Adozione di velocità limitata per il movimento                                 della bobina a 15 m/min.
Arresto bobina in spazio inferiore a 200 mm
Visibilità zone pericolose dalla postazione operatore
Protezione meccanica attorno alla postazione operatore (Z4) per impedire la manovra di movimentazione bobina da zone pericolose.
</t>
  </si>
  <si>
    <t xml:space="preserve">Adozione di comandi tipo Hold to Run
Adozione di velocità limitata per il movimento della bobina a 15 m/min
Arresto bobina in spazio inferiore a 200 mm
Visibilità zone pericolose dalla postazione operatore
Protezione meccanica attorno alla postazione operatore (Z4) per impedire la manovra di movimentazione bobina da zone pericolose.
</t>
  </si>
  <si>
    <t>Cesoiamento tra bobina in arrivo dalla catenaria e  il corpo della macchina</t>
  </si>
  <si>
    <t>Trascinamento tra bobina in rotazione e pavimento</t>
  </si>
  <si>
    <t xml:space="preserve">Il divieto assoluto di operare in prossimità delle bobine evidenziato da adesivi (verificare adesivi).
La richiesta al cliente di delimitare la zona di azione della macchina attraverso i comuni mezzi utilizzati in azienda (verifica indicazioni manuale).
</t>
  </si>
  <si>
    <t xml:space="preserve">
Durante la fase di svolgimento bobina si crea un nip fra bobina stessa e pavimento che, in funzione del diametro della bobina stessa, può assumere caratteristiche dimensionali tali da rendere la zona pericolosa.
</t>
  </si>
  <si>
    <t xml:space="preserve">Adozione di comandi tipo Hold to Run
Utilizzo di un sistema di controllo che inibisce elettricamente l’apertura dei bracci se la bobina ruota. Categoria B.
Adozione di velocità limitata per il movimento dei bracci in apertura a 2,7 m/min (nella 5.3.5.4 si parla di 2 m/min)
</t>
  </si>
  <si>
    <t>In caso che, con bobina ferma ma sollevata da terra, l’operatore agisca involontariamente sul comando di apertura dei bracci provocando la caduta della bobina.</t>
  </si>
  <si>
    <t>Caduta della bobina dai bracci durante le fasi di carico scarico e rotazione</t>
  </si>
  <si>
    <t>Proiezione della bobina fuori dalla culla di trasporto</t>
  </si>
  <si>
    <t xml:space="preserve">Adozione di comandi tipo Hold to Run
Adozione di velocità limitata per il movimento dei bracci in discesa a 5,6 m/min e visibilità zone pericolose dalla postazione operatore
Utilizzo di comando a due mani per discesa e chiusura bracci 
</t>
  </si>
  <si>
    <t>In caso che un operatore effettui una discesa dei bracci intercettando la bobina, se la bobina ha un diametro sufficientemente grande, è possibile che questa venga fatta rotolare fuori dal dolley invadendo le zone limitrofe</t>
  </si>
  <si>
    <t xml:space="preserve">UNI EN 1010-5
UNI EN 1010-1
5.3.5.4 1010-1
5.3.5.6 1010-1
</t>
  </si>
  <si>
    <t>UNI EN 1010-5
UNI EN 1010-1
5.3.5.10-1010-1</t>
  </si>
  <si>
    <t xml:space="preserve">UNI EN 1010-5
UNI EN 1010-1
5.3.5.7 1010-1
5.3.5.3 1010-1
</t>
  </si>
  <si>
    <t>Il divieto assoluto di operare in prossimità delle bobine evidenziato da adesivi (verificare adesivi).
La richiesta al cliente di delimitare la zona di azione della macchina attraverso i comuni mezzi utilizzati in azienda (verifica indicazioni manuale).</t>
  </si>
  <si>
    <t>Riduzione del rischio. Descrizione misure di sicurezza adottate.</t>
  </si>
</sst>
</file>

<file path=xl/styles.xml><?xml version="1.0" encoding="utf-8"?>
<styleSheet xmlns="http://schemas.openxmlformats.org/spreadsheetml/2006/main">
  <numFmts count="2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L.&quot;\ #,##0;\-&quot;L.&quot;\ #,##0"/>
    <numFmt numFmtId="165" formatCode="&quot;L.&quot;\ #,##0;[Red]\-&quot;L.&quot;\ #,##0"/>
    <numFmt numFmtId="166" formatCode="&quot;L.&quot;\ #,##0.00;\-&quot;L.&quot;\ #,##0.00"/>
    <numFmt numFmtId="167" formatCode="&quot;L.&quot;\ #,##0.00;[Red]\-&quot;L.&quot;\ #,##0.00"/>
    <numFmt numFmtId="168" formatCode="_-&quot;L.&quot;\ * #,##0_-;\-&quot;L.&quot;\ * #,##0_-;_-&quot;L.&quot;\ * &quot;-&quot;_-;_-@_-"/>
    <numFmt numFmtId="169" formatCode="_-&quot;L.&quot;\ * #,##0.00_-;\-&quot;L.&quot;\ * #,##0.00_-;_-&quot;L.&quot;\ * &quot;-&quot;??_-;_-@_-"/>
    <numFmt numFmtId="170" formatCode="&quot;Sì&quot;;&quot;Sì&quot;;&quot;No&quot;"/>
    <numFmt numFmtId="171" formatCode="&quot;Vero&quot;;&quot;Vero&quot;;&quot;Falso&quot;"/>
    <numFmt numFmtId="172" formatCode="&quot;Attivo&quot;;&quot;Attivo&quot;;&quot;Disattivo&quot;"/>
    <numFmt numFmtId="173" formatCode="0.0"/>
    <numFmt numFmtId="174" formatCode="0.0000000000"/>
    <numFmt numFmtId="175" formatCode="0.000000000"/>
    <numFmt numFmtId="176" formatCode="0.00000000"/>
    <numFmt numFmtId="177" formatCode="0.0000000"/>
    <numFmt numFmtId="178" formatCode="0.000000"/>
    <numFmt numFmtId="179" formatCode="0.00000"/>
    <numFmt numFmtId="180" formatCode="0.0000"/>
    <numFmt numFmtId="181" formatCode="0.000"/>
    <numFmt numFmtId="182" formatCode="[$€-2]\ #.##000_);[Red]\([$€-2]\ #.##000\)"/>
    <numFmt numFmtId="183" formatCode="[$-410]dddd\ d\ mmmm\ yyyy"/>
    <numFmt numFmtId="184" formatCode="h\.mm\.ss"/>
  </numFmts>
  <fonts count="24">
    <font>
      <sz val="10"/>
      <name val="Arial"/>
      <family val="0"/>
    </font>
    <font>
      <b/>
      <sz val="6"/>
      <name val="Arial"/>
      <family val="2"/>
    </font>
    <font>
      <sz val="6"/>
      <name val="Arial"/>
      <family val="2"/>
    </font>
    <font>
      <sz val="11"/>
      <name val="Arial"/>
      <family val="2"/>
    </font>
    <font>
      <b/>
      <sz val="12"/>
      <name val="Arial"/>
      <family val="2"/>
    </font>
    <font>
      <b/>
      <sz val="11"/>
      <name val="Arial"/>
      <family val="2"/>
    </font>
    <font>
      <b/>
      <sz val="14"/>
      <name val="Arial"/>
      <family val="2"/>
    </font>
    <font>
      <sz val="14"/>
      <name val="Arial"/>
      <family val="2"/>
    </font>
    <font>
      <u val="single"/>
      <sz val="10"/>
      <color indexed="12"/>
      <name val="Arial"/>
      <family val="0"/>
    </font>
    <font>
      <u val="single"/>
      <sz val="8"/>
      <color indexed="36"/>
      <name val="Arial"/>
      <family val="0"/>
    </font>
    <font>
      <sz val="18"/>
      <name val="Arial"/>
      <family val="2"/>
    </font>
    <font>
      <sz val="8"/>
      <name val="Tahoma"/>
      <family val="0"/>
    </font>
    <font>
      <b/>
      <sz val="8"/>
      <name val="Tahoma"/>
      <family val="0"/>
    </font>
    <font>
      <sz val="8"/>
      <name val="Arial"/>
      <family val="0"/>
    </font>
    <font>
      <b/>
      <sz val="10"/>
      <name val="Arial"/>
      <family val="2"/>
    </font>
    <font>
      <b/>
      <sz val="10"/>
      <color indexed="10"/>
      <name val="Arial"/>
      <family val="2"/>
    </font>
    <font>
      <sz val="12"/>
      <name val="Arial"/>
      <family val="2"/>
    </font>
    <font>
      <b/>
      <sz val="12"/>
      <color indexed="8"/>
      <name val="Arial"/>
      <family val="2"/>
    </font>
    <font>
      <b/>
      <sz val="12"/>
      <color indexed="10"/>
      <name val="Tahoma"/>
      <family val="2"/>
    </font>
    <font>
      <sz val="16"/>
      <name val="Arial"/>
      <family val="2"/>
    </font>
    <font>
      <b/>
      <sz val="10"/>
      <name val="Tahoma"/>
      <family val="2"/>
    </font>
    <font>
      <b/>
      <sz val="16"/>
      <name val="Arial"/>
      <family val="2"/>
    </font>
    <font>
      <b/>
      <u val="single"/>
      <sz val="12"/>
      <name val="Arial"/>
      <family val="2"/>
    </font>
    <font>
      <b/>
      <sz val="8"/>
      <name val="Arial"/>
      <family val="2"/>
    </font>
  </fonts>
  <fills count="21">
    <fill>
      <patternFill/>
    </fill>
    <fill>
      <patternFill patternType="gray125"/>
    </fill>
    <fill>
      <patternFill patternType="solid">
        <fgColor indexed="43"/>
        <bgColor indexed="64"/>
      </patternFill>
    </fill>
    <fill>
      <patternFill patternType="solid">
        <fgColor indexed="22"/>
        <bgColor indexed="64"/>
      </patternFill>
    </fill>
    <fill>
      <patternFill patternType="solid">
        <fgColor indexed="46"/>
        <bgColor indexed="64"/>
      </patternFill>
    </fill>
    <fill>
      <patternFill patternType="solid">
        <fgColor indexed="51"/>
        <bgColor indexed="64"/>
      </patternFill>
    </fill>
    <fill>
      <patternFill patternType="solid">
        <fgColor indexed="13"/>
        <bgColor indexed="64"/>
      </patternFill>
    </fill>
    <fill>
      <patternFill patternType="solid">
        <fgColor indexed="10"/>
        <bgColor indexed="64"/>
      </patternFill>
    </fill>
    <fill>
      <patternFill patternType="solid">
        <fgColor indexed="23"/>
        <bgColor indexed="64"/>
      </patternFill>
    </fill>
    <fill>
      <patternFill patternType="solid">
        <fgColor indexed="11"/>
        <bgColor indexed="64"/>
      </patternFill>
    </fill>
    <fill>
      <patternFill patternType="solid">
        <fgColor indexed="20"/>
        <bgColor indexed="64"/>
      </patternFill>
    </fill>
    <fill>
      <patternFill patternType="solid">
        <fgColor indexed="14"/>
        <bgColor indexed="64"/>
      </patternFill>
    </fill>
    <fill>
      <patternFill patternType="solid">
        <fgColor indexed="61"/>
        <bgColor indexed="64"/>
      </patternFill>
    </fill>
    <fill>
      <patternFill patternType="solid">
        <fgColor indexed="55"/>
        <bgColor indexed="64"/>
      </patternFill>
    </fill>
    <fill>
      <patternFill patternType="solid">
        <fgColor indexed="45"/>
        <bgColor indexed="64"/>
      </patternFill>
    </fill>
    <fill>
      <patternFill patternType="solid">
        <fgColor indexed="53"/>
        <bgColor indexed="64"/>
      </patternFill>
    </fill>
    <fill>
      <patternFill patternType="solid">
        <fgColor indexed="42"/>
        <bgColor indexed="64"/>
      </patternFill>
    </fill>
    <fill>
      <patternFill patternType="solid">
        <fgColor indexed="50"/>
        <bgColor indexed="64"/>
      </patternFill>
    </fill>
    <fill>
      <patternFill patternType="solid">
        <fgColor indexed="15"/>
        <bgColor indexed="64"/>
      </patternFill>
    </fill>
    <fill>
      <patternFill patternType="solid">
        <fgColor indexed="41"/>
        <bgColor indexed="64"/>
      </patternFill>
    </fill>
    <fill>
      <patternFill patternType="solid">
        <fgColor indexed="48"/>
        <bgColor indexed="64"/>
      </patternFill>
    </fill>
  </fills>
  <borders count="12">
    <border>
      <left/>
      <right/>
      <top/>
      <bottom/>
      <diagonal/>
    </border>
    <border>
      <left style="thin"/>
      <right style="thin"/>
      <top style="thin"/>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cellStyleXfs>
  <cellXfs count="131">
    <xf numFmtId="0" fontId="0" fillId="0" borderId="0" xfId="0" applyAlignment="1">
      <alignment/>
    </xf>
    <xf numFmtId="0" fontId="2" fillId="0" borderId="0" xfId="0" applyFont="1" applyAlignment="1">
      <alignment vertical="center" wrapText="1"/>
    </xf>
    <xf numFmtId="0" fontId="2" fillId="0" borderId="0" xfId="0" applyFont="1" applyAlignment="1">
      <alignment horizontal="center" vertical="center" wrapText="1"/>
    </xf>
    <xf numFmtId="0" fontId="0" fillId="0" borderId="0" xfId="0" applyFont="1" applyAlignment="1">
      <alignment vertical="center" wrapText="1"/>
    </xf>
    <xf numFmtId="0" fontId="0" fillId="0" borderId="0" xfId="0" applyFont="1" applyAlignment="1">
      <alignment horizontal="center" vertical="center" wrapText="1"/>
    </xf>
    <xf numFmtId="0" fontId="1" fillId="0" borderId="0" xfId="0" applyFont="1" applyFill="1" applyAlignment="1">
      <alignment vertical="center" wrapText="1"/>
    </xf>
    <xf numFmtId="0" fontId="7" fillId="0" borderId="0" xfId="0" applyFont="1" applyAlignment="1">
      <alignment vertical="center" wrapText="1"/>
    </xf>
    <xf numFmtId="0" fontId="2" fillId="0" borderId="0" xfId="0" applyFont="1" applyFill="1" applyAlignment="1">
      <alignment vertical="center" wrapText="1"/>
    </xf>
    <xf numFmtId="0" fontId="0" fillId="0" borderId="0" xfId="0" applyBorder="1" applyAlignment="1">
      <alignment/>
    </xf>
    <xf numFmtId="0" fontId="1" fillId="0" borderId="0" xfId="0" applyFont="1" applyAlignment="1">
      <alignment vertical="center" wrapText="1"/>
    </xf>
    <xf numFmtId="0" fontId="2" fillId="0" borderId="0" xfId="0" applyFont="1" applyFill="1" applyBorder="1" applyAlignment="1">
      <alignment vertical="center" wrapText="1"/>
    </xf>
    <xf numFmtId="0" fontId="0" fillId="0" borderId="0" xfId="0" applyFont="1" applyFill="1" applyAlignment="1">
      <alignment horizontal="center" vertical="center" wrapText="1"/>
    </xf>
    <xf numFmtId="0" fontId="10" fillId="0" borderId="0" xfId="0" applyFont="1" applyFill="1" applyBorder="1" applyAlignment="1">
      <alignment vertical="center" wrapText="1"/>
    </xf>
    <xf numFmtId="0" fontId="3" fillId="0" borderId="0" xfId="0" applyFont="1" applyFill="1" applyBorder="1" applyAlignment="1">
      <alignment horizontal="center" vertical="center" wrapText="1"/>
    </xf>
    <xf numFmtId="0" fontId="5" fillId="0" borderId="0" xfId="0" applyFont="1" applyFill="1" applyBorder="1" applyAlignment="1">
      <alignment vertical="center" wrapText="1"/>
    </xf>
    <xf numFmtId="0" fontId="14" fillId="2" borderId="1" xfId="0" applyFont="1" applyFill="1" applyBorder="1" applyAlignment="1">
      <alignment horizontal="center" vertical="center" wrapText="1"/>
    </xf>
    <xf numFmtId="0" fontId="14" fillId="3" borderId="1" xfId="0" applyFont="1" applyFill="1" applyBorder="1" applyAlignment="1">
      <alignment vertical="center" wrapText="1"/>
    </xf>
    <xf numFmtId="0" fontId="14" fillId="3"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4" fillId="5" borderId="1" xfId="0" applyFont="1" applyFill="1" applyBorder="1" applyAlignment="1">
      <alignment horizontal="center" vertical="center" wrapText="1"/>
    </xf>
    <xf numFmtId="0" fontId="14" fillId="0" borderId="0" xfId="0" applyFont="1" applyFill="1" applyBorder="1" applyAlignment="1">
      <alignment horizontal="center" vertical="center" wrapText="1"/>
    </xf>
    <xf numFmtId="0" fontId="0" fillId="0" borderId="0" xfId="0" applyFill="1" applyBorder="1" applyAlignment="1">
      <alignment vertical="center" wrapText="1"/>
    </xf>
    <xf numFmtId="0" fontId="0" fillId="0" borderId="0" xfId="0" applyFill="1" applyBorder="1" applyAlignment="1">
      <alignment vertical="center"/>
    </xf>
    <xf numFmtId="0" fontId="6" fillId="0" borderId="0" xfId="0" applyFont="1" applyFill="1" applyBorder="1" applyAlignment="1">
      <alignment vertical="center"/>
    </xf>
    <xf numFmtId="0" fontId="4" fillId="0" borderId="1" xfId="0" applyFont="1" applyFill="1" applyBorder="1" applyAlignment="1">
      <alignment horizontal="center" vertical="center" wrapText="1"/>
    </xf>
    <xf numFmtId="0" fontId="4" fillId="6" borderId="1" xfId="0" applyFont="1" applyFill="1" applyBorder="1" applyAlignment="1">
      <alignment horizontal="center" vertical="center" wrapText="1"/>
    </xf>
    <xf numFmtId="0" fontId="4" fillId="7" borderId="1" xfId="0" applyFont="1" applyFill="1" applyBorder="1" applyAlignment="1">
      <alignment horizontal="center" vertical="center" wrapText="1"/>
    </xf>
    <xf numFmtId="0" fontId="4" fillId="8" borderId="1" xfId="0" applyFont="1" applyFill="1" applyBorder="1" applyAlignment="1">
      <alignment horizontal="center" vertical="center" wrapText="1"/>
    </xf>
    <xf numFmtId="0" fontId="4" fillId="0" borderId="1" xfId="0" applyFont="1" applyFill="1" applyBorder="1" applyAlignment="1">
      <alignment horizontal="left" vertical="center" wrapText="1"/>
    </xf>
    <xf numFmtId="0" fontId="17" fillId="0" borderId="1" xfId="0" applyFont="1" applyFill="1" applyBorder="1" applyAlignment="1">
      <alignment horizontal="left" vertical="center" wrapText="1"/>
    </xf>
    <xf numFmtId="0" fontId="4" fillId="8" borderId="1" xfId="0" applyFont="1" applyFill="1" applyBorder="1" applyAlignment="1">
      <alignment horizontal="left" vertical="center" wrapText="1"/>
    </xf>
    <xf numFmtId="0" fontId="4" fillId="0" borderId="1" xfId="0" applyFont="1" applyBorder="1" applyAlignment="1">
      <alignment horizontal="left" vertical="center" wrapText="1"/>
    </xf>
    <xf numFmtId="0" fontId="0" fillId="0" borderId="0" xfId="0" applyFill="1" applyBorder="1" applyAlignment="1">
      <alignment horizontal="center" vertical="center"/>
    </xf>
    <xf numFmtId="0" fontId="0" fillId="0" borderId="0" xfId="0" applyFill="1" applyBorder="1" applyAlignment="1">
      <alignment horizontal="center"/>
    </xf>
    <xf numFmtId="0" fontId="4" fillId="0" borderId="0" xfId="0" applyFont="1" applyFill="1" applyBorder="1" applyAlignment="1">
      <alignment horizontal="center" vertical="center" wrapText="1"/>
    </xf>
    <xf numFmtId="0" fontId="4" fillId="0" borderId="0" xfId="0" applyFont="1" applyFill="1" applyBorder="1" applyAlignment="1">
      <alignment horizontal="justify" vertical="center" wrapText="1"/>
    </xf>
    <xf numFmtId="0" fontId="4" fillId="0" borderId="0" xfId="0" applyFont="1" applyFill="1" applyBorder="1" applyAlignment="1">
      <alignment vertical="center" wrapText="1"/>
    </xf>
    <xf numFmtId="0" fontId="0" fillId="0" borderId="1" xfId="0" applyBorder="1" applyAlignment="1">
      <alignment/>
    </xf>
    <xf numFmtId="0" fontId="4" fillId="0" borderId="1" xfId="0" applyFont="1" applyBorder="1" applyAlignment="1">
      <alignment horizontal="center"/>
    </xf>
    <xf numFmtId="0" fontId="0" fillId="0" borderId="1" xfId="0" applyBorder="1" applyAlignment="1">
      <alignment horizontal="center"/>
    </xf>
    <xf numFmtId="0" fontId="19" fillId="0" borderId="0" xfId="0" applyFont="1" applyBorder="1" applyAlignment="1">
      <alignment/>
    </xf>
    <xf numFmtId="0" fontId="16" fillId="8" borderId="1" xfId="0" applyFont="1" applyFill="1" applyBorder="1" applyAlignment="1">
      <alignment horizontal="center" vertical="center" wrapText="1"/>
    </xf>
    <xf numFmtId="180" fontId="14" fillId="0" borderId="0" xfId="0" applyNumberFormat="1" applyFont="1" applyFill="1" applyBorder="1" applyAlignment="1">
      <alignment vertical="center" wrapText="1"/>
    </xf>
    <xf numFmtId="180" fontId="14" fillId="0" borderId="0" xfId="0" applyNumberFormat="1" applyFont="1" applyFill="1" applyBorder="1" applyAlignment="1">
      <alignment horizontal="center" vertical="center" wrapText="1"/>
    </xf>
    <xf numFmtId="0" fontId="4" fillId="9"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4" fillId="10" borderId="1" xfId="0" applyFont="1" applyFill="1" applyBorder="1" applyAlignment="1">
      <alignment horizontal="center" vertical="center"/>
    </xf>
    <xf numFmtId="0" fontId="4" fillId="11" borderId="1" xfId="0" applyFont="1" applyFill="1" applyBorder="1" applyAlignment="1">
      <alignment horizontal="center" vertical="center"/>
    </xf>
    <xf numFmtId="0" fontId="4" fillId="12" borderId="1" xfId="0" applyFont="1" applyFill="1" applyBorder="1" applyAlignment="1">
      <alignment horizontal="center" vertical="center"/>
    </xf>
    <xf numFmtId="0" fontId="7" fillId="0" borderId="0" xfId="0" applyFont="1" applyFill="1" applyAlignment="1">
      <alignment vertical="center" wrapText="1"/>
    </xf>
    <xf numFmtId="0" fontId="4" fillId="0" borderId="0" xfId="0" applyFont="1" applyFill="1" applyBorder="1" applyAlignment="1">
      <alignment vertical="center"/>
    </xf>
    <xf numFmtId="0" fontId="4" fillId="0" borderId="1" xfId="0" applyFont="1" applyFill="1" applyBorder="1" applyAlignment="1">
      <alignment horizontal="center"/>
    </xf>
    <xf numFmtId="0" fontId="4" fillId="13" borderId="1" xfId="0" applyFont="1" applyFill="1" applyBorder="1" applyAlignment="1">
      <alignment horizontal="center"/>
    </xf>
    <xf numFmtId="0" fontId="4" fillId="13" borderId="1" xfId="0" applyFont="1" applyFill="1" applyBorder="1" applyAlignment="1">
      <alignment horizontal="center" vertical="center" wrapText="1"/>
    </xf>
    <xf numFmtId="0" fontId="14" fillId="8" borderId="1" xfId="0" applyFont="1" applyFill="1" applyBorder="1" applyAlignment="1">
      <alignment horizontal="center" vertical="center" wrapText="1"/>
    </xf>
    <xf numFmtId="0" fontId="14" fillId="8" borderId="1" xfId="0" applyFont="1" applyFill="1" applyBorder="1" applyAlignment="1">
      <alignment vertical="center" wrapText="1"/>
    </xf>
    <xf numFmtId="0" fontId="14" fillId="14" borderId="1" xfId="0" applyFont="1" applyFill="1" applyBorder="1" applyAlignment="1">
      <alignment horizontal="center" vertical="center" wrapText="1"/>
    </xf>
    <xf numFmtId="0" fontId="2" fillId="0" borderId="1" xfId="0" applyFont="1" applyBorder="1" applyAlignment="1">
      <alignment vertical="center" wrapText="1"/>
    </xf>
    <xf numFmtId="0" fontId="2" fillId="0" borderId="1" xfId="0" applyFont="1" applyBorder="1" applyAlignment="1">
      <alignment horizontal="center" vertical="center" wrapText="1"/>
    </xf>
    <xf numFmtId="0" fontId="14" fillId="4" borderId="1" xfId="0" applyFont="1" applyFill="1" applyBorder="1" applyAlignment="1">
      <alignment vertical="center" wrapText="1"/>
    </xf>
    <xf numFmtId="0" fontId="14" fillId="14" borderId="1" xfId="0" applyFont="1" applyFill="1" applyBorder="1" applyAlignment="1">
      <alignment vertical="center" wrapText="1"/>
    </xf>
    <xf numFmtId="0" fontId="4" fillId="4" borderId="1"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4" fillId="15" borderId="3" xfId="0" applyFont="1" applyFill="1" applyBorder="1" applyAlignment="1">
      <alignment horizontal="center" vertical="center"/>
    </xf>
    <xf numFmtId="0" fontId="4" fillId="15" borderId="4" xfId="0" applyFont="1" applyFill="1" applyBorder="1" applyAlignment="1">
      <alignment horizontal="center" vertical="center"/>
    </xf>
    <xf numFmtId="0" fontId="4" fillId="15" borderId="2" xfId="0" applyFont="1" applyFill="1" applyBorder="1" applyAlignment="1">
      <alignment horizontal="center" vertical="center"/>
    </xf>
    <xf numFmtId="0" fontId="4" fillId="0" borderId="3" xfId="0" applyFont="1" applyBorder="1" applyAlignment="1">
      <alignment horizontal="center" vertical="center" wrapText="1"/>
    </xf>
    <xf numFmtId="0" fontId="4" fillId="0" borderId="2" xfId="0" applyFont="1" applyBorder="1" applyAlignment="1">
      <alignment horizontal="center" vertical="center" wrapText="1"/>
    </xf>
    <xf numFmtId="0" fontId="4" fillId="15" borderId="1" xfId="0" applyFont="1" applyFill="1" applyBorder="1" applyAlignment="1">
      <alignment horizontal="center" vertical="center" wrapText="1"/>
    </xf>
    <xf numFmtId="0" fontId="4" fillId="13" borderId="1" xfId="0" applyFont="1" applyFill="1" applyBorder="1" applyAlignment="1">
      <alignment horizontal="center" vertical="center"/>
    </xf>
    <xf numFmtId="0" fontId="4" fillId="0" borderId="1" xfId="0" applyFont="1" applyFill="1" applyBorder="1" applyAlignment="1">
      <alignment horizontal="center" vertical="center" wrapText="1"/>
    </xf>
    <xf numFmtId="0" fontId="4" fillId="14" borderId="1" xfId="0" applyFont="1" applyFill="1" applyBorder="1" applyAlignment="1">
      <alignment horizontal="center" vertical="center"/>
    </xf>
    <xf numFmtId="16" fontId="4" fillId="0" borderId="1" xfId="0" applyNumberFormat="1" applyFont="1" applyFill="1" applyBorder="1" applyAlignment="1">
      <alignment horizontal="center" vertical="center" wrapText="1"/>
    </xf>
    <xf numFmtId="180" fontId="4" fillId="8" borderId="3" xfId="0" applyNumberFormat="1" applyFont="1" applyFill="1" applyBorder="1" applyAlignment="1">
      <alignment horizontal="center" vertical="center" wrapText="1"/>
    </xf>
    <xf numFmtId="180" fontId="4" fillId="8" borderId="4" xfId="0" applyNumberFormat="1" applyFont="1" applyFill="1" applyBorder="1" applyAlignment="1">
      <alignment horizontal="center" vertical="center" wrapText="1"/>
    </xf>
    <xf numFmtId="180" fontId="4" fillId="8" borderId="2" xfId="0" applyNumberFormat="1" applyFont="1" applyFill="1" applyBorder="1" applyAlignment="1">
      <alignment horizontal="center" vertical="center" wrapText="1"/>
    </xf>
    <xf numFmtId="0" fontId="4" fillId="8" borderId="1"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13" borderId="1" xfId="0" applyFont="1" applyFill="1" applyBorder="1" applyAlignment="1">
      <alignment horizontal="center" vertical="center" wrapText="1"/>
    </xf>
    <xf numFmtId="0" fontId="4" fillId="16" borderId="1" xfId="0" applyFont="1" applyFill="1" applyBorder="1" applyAlignment="1">
      <alignment horizontal="center" vertical="center" wrapText="1"/>
    </xf>
    <xf numFmtId="0" fontId="4" fillId="8" borderId="1" xfId="0" applyFont="1" applyFill="1" applyBorder="1" applyAlignment="1">
      <alignment horizontal="center" vertical="center"/>
    </xf>
    <xf numFmtId="0" fontId="4" fillId="17" borderId="1" xfId="0" applyFont="1" applyFill="1" applyBorder="1" applyAlignment="1">
      <alignment horizontal="center" vertical="center" wrapText="1"/>
    </xf>
    <xf numFmtId="0" fontId="4" fillId="18" borderId="1" xfId="0" applyFont="1" applyFill="1" applyBorder="1" applyAlignment="1">
      <alignment horizontal="center" vertical="center" wrapText="1"/>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10" borderId="1" xfId="0" applyFont="1" applyFill="1" applyBorder="1" applyAlignment="1">
      <alignment horizontal="center" vertical="center"/>
    </xf>
    <xf numFmtId="0" fontId="4" fillId="4" borderId="1" xfId="0" applyFont="1" applyFill="1" applyBorder="1" applyAlignment="1">
      <alignment horizontal="center" vertical="center"/>
    </xf>
    <xf numFmtId="0" fontId="4" fillId="11" borderId="1" xfId="0" applyFont="1" applyFill="1" applyBorder="1" applyAlignment="1">
      <alignment horizontal="center" vertical="center"/>
    </xf>
    <xf numFmtId="0" fontId="4" fillId="12" borderId="1" xfId="0" applyFont="1" applyFill="1" applyBorder="1" applyAlignment="1">
      <alignment horizontal="center" vertical="center"/>
    </xf>
    <xf numFmtId="0" fontId="4" fillId="17" borderId="9" xfId="0" applyFont="1" applyFill="1" applyBorder="1" applyAlignment="1">
      <alignment horizontal="center" vertical="center" wrapText="1"/>
    </xf>
    <xf numFmtId="0" fontId="4" fillId="17" borderId="10" xfId="0" applyFont="1" applyFill="1" applyBorder="1" applyAlignment="1">
      <alignment horizontal="center" vertical="center" wrapText="1"/>
    </xf>
    <xf numFmtId="0" fontId="4" fillId="0" borderId="1" xfId="0" applyFont="1" applyFill="1" applyBorder="1" applyAlignment="1">
      <alignment horizontal="center" vertical="center"/>
    </xf>
    <xf numFmtId="0" fontId="14" fillId="4" borderId="9" xfId="0" applyFont="1" applyFill="1" applyBorder="1" applyAlignment="1">
      <alignment horizontal="center" vertical="center" wrapText="1"/>
    </xf>
    <xf numFmtId="0" fontId="14" fillId="4" borderId="11" xfId="0" applyFont="1" applyFill="1" applyBorder="1" applyAlignment="1">
      <alignment horizontal="center" vertical="center" wrapText="1"/>
    </xf>
    <xf numFmtId="0" fontId="14" fillId="4" borderId="10" xfId="0" applyFont="1" applyFill="1" applyBorder="1" applyAlignment="1">
      <alignment horizontal="center" vertical="center" wrapText="1"/>
    </xf>
    <xf numFmtId="0" fontId="14" fillId="19" borderId="3" xfId="0" applyFont="1" applyFill="1" applyBorder="1" applyAlignment="1">
      <alignment horizontal="center" vertical="center" wrapText="1"/>
    </xf>
    <xf numFmtId="0" fontId="14" fillId="19" borderId="4" xfId="0" applyFont="1" applyFill="1" applyBorder="1" applyAlignment="1">
      <alignment horizontal="center" vertical="center" wrapText="1"/>
    </xf>
    <xf numFmtId="0" fontId="14" fillId="19" borderId="2" xfId="0" applyFont="1" applyFill="1" applyBorder="1" applyAlignment="1">
      <alignment horizontal="center" vertical="center" wrapText="1"/>
    </xf>
    <xf numFmtId="0" fontId="14" fillId="14" borderId="9" xfId="0" applyFont="1" applyFill="1" applyBorder="1" applyAlignment="1">
      <alignment horizontal="center" vertical="center" wrapText="1"/>
    </xf>
    <xf numFmtId="0" fontId="14" fillId="14" borderId="11" xfId="0" applyFont="1" applyFill="1" applyBorder="1" applyAlignment="1">
      <alignment horizontal="center" vertical="center" wrapText="1"/>
    </xf>
    <xf numFmtId="0" fontId="14" fillId="14" borderId="10" xfId="0" applyFont="1" applyFill="1" applyBorder="1" applyAlignment="1">
      <alignment horizontal="center" vertical="center" wrapText="1"/>
    </xf>
    <xf numFmtId="180" fontId="14" fillId="14" borderId="9" xfId="0" applyNumberFormat="1" applyFont="1" applyFill="1" applyBorder="1" applyAlignment="1">
      <alignment horizontal="center" vertical="center" wrapText="1"/>
    </xf>
    <xf numFmtId="180" fontId="14" fillId="14" borderId="11" xfId="0" applyNumberFormat="1" applyFont="1" applyFill="1" applyBorder="1" applyAlignment="1">
      <alignment horizontal="center" vertical="center" wrapText="1"/>
    </xf>
    <xf numFmtId="180" fontId="14" fillId="14" borderId="10" xfId="0" applyNumberFormat="1" applyFont="1" applyFill="1" applyBorder="1" applyAlignment="1">
      <alignment horizontal="center" vertical="center" wrapText="1"/>
    </xf>
    <xf numFmtId="0" fontId="14" fillId="17" borderId="1" xfId="0" applyFont="1" applyFill="1" applyBorder="1" applyAlignment="1">
      <alignment horizontal="center" vertical="center" wrapText="1"/>
    </xf>
    <xf numFmtId="0" fontId="14" fillId="20"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180" fontId="14" fillId="4" borderId="1" xfId="0" applyNumberFormat="1" applyFont="1" applyFill="1" applyBorder="1" applyAlignment="1">
      <alignment horizontal="center" vertical="center" wrapText="1"/>
    </xf>
    <xf numFmtId="180" fontId="14" fillId="14" borderId="1" xfId="0" applyNumberFormat="1" applyFont="1" applyFill="1" applyBorder="1" applyAlignment="1">
      <alignment horizontal="center" vertical="center" wrapText="1"/>
    </xf>
    <xf numFmtId="0" fontId="14" fillId="14" borderId="1" xfId="0" applyFont="1" applyFill="1" applyBorder="1" applyAlignment="1">
      <alignment horizontal="center" vertical="center" wrapText="1"/>
    </xf>
    <xf numFmtId="0" fontId="14" fillId="7" borderId="1" xfId="0" applyFont="1" applyFill="1" applyBorder="1" applyAlignment="1">
      <alignment horizontal="center" vertical="center" wrapText="1"/>
    </xf>
    <xf numFmtId="0" fontId="14" fillId="9" borderId="1" xfId="0" applyFont="1" applyFill="1" applyBorder="1" applyAlignment="1">
      <alignment horizontal="center" vertical="center" wrapText="1"/>
    </xf>
    <xf numFmtId="0" fontId="15" fillId="4" borderId="1" xfId="0" applyFont="1" applyFill="1" applyBorder="1" applyAlignment="1">
      <alignment horizontal="center" vertical="center" wrapText="1"/>
    </xf>
    <xf numFmtId="0" fontId="14" fillId="8" borderId="1" xfId="0" applyFont="1" applyFill="1" applyBorder="1" applyAlignment="1">
      <alignment horizontal="center" vertical="center" wrapText="1"/>
    </xf>
    <xf numFmtId="0" fontId="14" fillId="4" borderId="1" xfId="0" applyFont="1" applyFill="1" applyBorder="1" applyAlignment="1">
      <alignment horizontal="left" vertical="center" wrapText="1"/>
    </xf>
    <xf numFmtId="0" fontId="15" fillId="14" borderId="1" xfId="0" applyFont="1" applyFill="1" applyBorder="1" applyAlignment="1">
      <alignment horizontal="center" vertical="center" wrapText="1"/>
    </xf>
    <xf numFmtId="0" fontId="14" fillId="14" borderId="1" xfId="0" applyFont="1" applyFill="1" applyBorder="1" applyAlignment="1">
      <alignment horizontal="left" vertical="center" wrapText="1"/>
    </xf>
    <xf numFmtId="0" fontId="14" fillId="18" borderId="1" xfId="0" applyFont="1" applyFill="1" applyBorder="1" applyAlignment="1">
      <alignment horizontal="center" vertical="center" wrapText="1"/>
    </xf>
    <xf numFmtId="0" fontId="14" fillId="6" borderId="1" xfId="0" applyFont="1" applyFill="1" applyBorder="1" applyAlignment="1">
      <alignment horizontal="center" vertical="center" wrapText="1"/>
    </xf>
    <xf numFmtId="0" fontId="15" fillId="4" borderId="11" xfId="0" applyFont="1" applyFill="1" applyBorder="1" applyAlignment="1">
      <alignment horizontal="center" vertical="center" wrapText="1"/>
    </xf>
    <xf numFmtId="0" fontId="15" fillId="4" borderId="10" xfId="0" applyFont="1" applyFill="1" applyBorder="1" applyAlignment="1">
      <alignment horizontal="center" vertical="center" wrapText="1"/>
    </xf>
    <xf numFmtId="0" fontId="14" fillId="2" borderId="1" xfId="0" applyFont="1" applyFill="1" applyBorder="1" applyAlignment="1">
      <alignment horizontal="center" vertical="center" wrapText="1"/>
    </xf>
    <xf numFmtId="0" fontId="14" fillId="5" borderId="1" xfId="0" applyFont="1" applyFill="1" applyBorder="1" applyAlignment="1">
      <alignment horizontal="center" vertical="center" wrapText="1"/>
    </xf>
  </cellXfs>
  <cellStyles count="8">
    <cellStyle name="Normal" xfId="0"/>
    <cellStyle name="Hyperlink" xfId="15"/>
    <cellStyle name="Followed Hyperlink" xfId="16"/>
    <cellStyle name="Comma" xfId="17"/>
    <cellStyle name="Comma [0]"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1495425</xdr:colOff>
      <xdr:row>11</xdr:row>
      <xdr:rowOff>9525</xdr:rowOff>
    </xdr:from>
    <xdr:to>
      <xdr:col>2</xdr:col>
      <xdr:colOff>3133725</xdr:colOff>
      <xdr:row>32</xdr:row>
      <xdr:rowOff>19050</xdr:rowOff>
    </xdr:to>
    <xdr:grpSp>
      <xdr:nvGrpSpPr>
        <xdr:cNvPr id="1" name="Group 111"/>
        <xdr:cNvGrpSpPr>
          <a:grpSpLocks/>
        </xdr:cNvGrpSpPr>
      </xdr:nvGrpSpPr>
      <xdr:grpSpPr>
        <a:xfrm>
          <a:off x="2038350" y="1828800"/>
          <a:ext cx="6257925" cy="3409950"/>
          <a:chOff x="213" y="184"/>
          <a:chExt cx="657" cy="358"/>
        </a:xfrm>
        <a:solidFill>
          <a:srgbClr val="FFFFFF"/>
        </a:solidFill>
      </xdr:grpSpPr>
      <xdr:grpSp>
        <xdr:nvGrpSpPr>
          <xdr:cNvPr id="2" name="Group 59"/>
          <xdr:cNvGrpSpPr>
            <a:grpSpLocks/>
          </xdr:cNvGrpSpPr>
        </xdr:nvGrpSpPr>
        <xdr:grpSpPr>
          <a:xfrm>
            <a:off x="258" y="184"/>
            <a:ext cx="612" cy="356"/>
            <a:chOff x="3351" y="3191"/>
            <a:chExt cx="10263" cy="6142"/>
          </a:xfrm>
          <a:solidFill>
            <a:srgbClr val="FFFFFF"/>
          </a:solidFill>
        </xdr:grpSpPr>
        <xdr:pic>
          <xdr:nvPicPr>
            <xdr:cNvPr id="3" name="Picture 60"/>
            <xdr:cNvPicPr preferRelativeResize="1">
              <a:picLocks noChangeAspect="1"/>
            </xdr:cNvPicPr>
          </xdr:nvPicPr>
          <xdr:blipFill>
            <a:blip r:embed="rId1"/>
            <a:stretch>
              <a:fillRect/>
            </a:stretch>
          </xdr:blipFill>
          <xdr:spPr>
            <a:xfrm>
              <a:off x="10350" y="3191"/>
              <a:ext cx="3264" cy="1634"/>
            </a:xfrm>
            <a:prstGeom prst="rect">
              <a:avLst/>
            </a:prstGeom>
            <a:noFill/>
            <a:ln w="9525" cmpd="sng">
              <a:noFill/>
            </a:ln>
          </xdr:spPr>
        </xdr:pic>
        <xdr:pic>
          <xdr:nvPicPr>
            <xdr:cNvPr id="4" name="Picture 61"/>
            <xdr:cNvPicPr preferRelativeResize="1">
              <a:picLocks noChangeAspect="1"/>
            </xdr:cNvPicPr>
          </xdr:nvPicPr>
          <xdr:blipFill>
            <a:blip r:embed="rId2"/>
            <a:stretch>
              <a:fillRect/>
            </a:stretch>
          </xdr:blipFill>
          <xdr:spPr>
            <a:xfrm>
              <a:off x="3451" y="3191"/>
              <a:ext cx="6481" cy="1620"/>
            </a:xfrm>
            <a:prstGeom prst="rect">
              <a:avLst/>
            </a:prstGeom>
            <a:noFill/>
            <a:ln w="9525" cmpd="sng">
              <a:noFill/>
            </a:ln>
          </xdr:spPr>
        </xdr:pic>
        <xdr:sp>
          <xdr:nvSpPr>
            <xdr:cNvPr id="5" name="AutoShape 62"/>
            <xdr:cNvSpPr>
              <a:spLocks/>
            </xdr:cNvSpPr>
          </xdr:nvSpPr>
          <xdr:spPr>
            <a:xfrm>
              <a:off x="10450" y="5351"/>
              <a:ext cx="2879" cy="1297"/>
            </a:xfrm>
            <a:prstGeom prst="rect">
              <a:avLst/>
            </a:prstGeom>
            <a:gradFill rotWithShape="1">
              <a:gsLst>
                <a:gs pos="0">
                  <a:srgbClr val="FFCC99"/>
                </a:gs>
                <a:gs pos="50000">
                  <a:srgbClr val="993300"/>
                </a:gs>
                <a:gs pos="100000">
                  <a:srgbClr val="FFCC99"/>
                </a:gs>
              </a:gsLst>
              <a:lin ang="5400000" scaled="1"/>
            </a:gra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6" name="AutoShape 63"/>
            <xdr:cNvSpPr>
              <a:spLocks/>
            </xdr:cNvSpPr>
          </xdr:nvSpPr>
          <xdr:spPr>
            <a:xfrm>
              <a:off x="10150" y="6971"/>
              <a:ext cx="1439" cy="180"/>
            </a:xfrm>
            <a:prstGeom prst="rect">
              <a:avLst/>
            </a:prstGeom>
            <a:solidFill>
              <a:srgbClr val="333333"/>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pic>
          <xdr:nvPicPr>
            <xdr:cNvPr id="7" name="Picture 64"/>
            <xdr:cNvPicPr preferRelativeResize="1">
              <a:picLocks noChangeAspect="1"/>
            </xdr:cNvPicPr>
          </xdr:nvPicPr>
          <xdr:blipFill>
            <a:blip r:embed="rId3"/>
            <a:srcRect r="584"/>
            <a:stretch>
              <a:fillRect/>
            </a:stretch>
          </xdr:blipFill>
          <xdr:spPr>
            <a:xfrm>
              <a:off x="3351" y="5890"/>
              <a:ext cx="6799" cy="3443"/>
            </a:xfrm>
            <a:prstGeom prst="rect">
              <a:avLst/>
            </a:prstGeom>
            <a:noFill/>
            <a:ln w="9525" cmpd="sng">
              <a:noFill/>
            </a:ln>
          </xdr:spPr>
        </xdr:pic>
        <xdr:sp>
          <xdr:nvSpPr>
            <xdr:cNvPr id="8" name="AutoShape 65"/>
            <xdr:cNvSpPr>
              <a:spLocks/>
            </xdr:cNvSpPr>
          </xdr:nvSpPr>
          <xdr:spPr>
            <a:xfrm>
              <a:off x="10150" y="8051"/>
              <a:ext cx="1439" cy="180"/>
            </a:xfrm>
            <a:prstGeom prst="rect">
              <a:avLst/>
            </a:prstGeom>
            <a:solidFill>
              <a:srgbClr val="333333"/>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grpSp>
      <xdr:sp>
        <xdr:nvSpPr>
          <xdr:cNvPr id="9" name="Rectangle 66"/>
          <xdr:cNvSpPr>
            <a:spLocks/>
          </xdr:cNvSpPr>
        </xdr:nvSpPr>
        <xdr:spPr>
          <a:xfrm>
            <a:off x="437" y="508"/>
            <a:ext cx="37" cy="30"/>
          </a:xfrm>
          <a:prstGeom prst="rect">
            <a:avLst/>
          </a:prstGeom>
          <a:solidFill>
            <a:srgbClr val="FFFFFF"/>
          </a:solidFill>
          <a:ln w="25400" cmpd="sng">
            <a:solidFill>
              <a:srgbClr val="000000"/>
            </a:solidFill>
            <a:headEnd type="none"/>
            <a:tailEnd type="none"/>
          </a:ln>
        </xdr:spPr>
        <xdr:txBody>
          <a:bodyPr vertOverflow="clip" wrap="square"/>
          <a:p>
            <a:pPr algn="l">
              <a:defRPr/>
            </a:pPr>
            <a:r>
              <a:rPr lang="en-US" cap="none" sz="1600" b="1" i="0" u="none" baseline="0">
                <a:latin typeface="Arial"/>
                <a:ea typeface="Arial"/>
                <a:cs typeface="Arial"/>
              </a:rPr>
              <a:t>Z5</a:t>
            </a:r>
          </a:p>
        </xdr:txBody>
      </xdr:sp>
      <xdr:sp>
        <xdr:nvSpPr>
          <xdr:cNvPr id="10" name="Rectangle 71"/>
          <xdr:cNvSpPr>
            <a:spLocks/>
          </xdr:cNvSpPr>
        </xdr:nvSpPr>
        <xdr:spPr>
          <a:xfrm>
            <a:off x="215" y="426"/>
            <a:ext cx="37" cy="30"/>
          </a:xfrm>
          <a:prstGeom prst="rect">
            <a:avLst/>
          </a:prstGeom>
          <a:solidFill>
            <a:srgbClr val="FFFFFF"/>
          </a:solidFill>
          <a:ln w="25400" cmpd="sng">
            <a:solidFill>
              <a:srgbClr val="000000"/>
            </a:solidFill>
            <a:headEnd type="none"/>
            <a:tailEnd type="none"/>
          </a:ln>
        </xdr:spPr>
        <xdr:txBody>
          <a:bodyPr vertOverflow="clip" wrap="square"/>
          <a:p>
            <a:pPr algn="l">
              <a:defRPr/>
            </a:pPr>
            <a:r>
              <a:rPr lang="en-US" cap="none" sz="1600" b="1" i="0" u="none" baseline="0">
                <a:latin typeface="Arial"/>
                <a:ea typeface="Arial"/>
                <a:cs typeface="Arial"/>
              </a:rPr>
              <a:t>Z2</a:t>
            </a:r>
          </a:p>
        </xdr:txBody>
      </xdr:sp>
      <xdr:sp>
        <xdr:nvSpPr>
          <xdr:cNvPr id="11" name="Rectangle 72"/>
          <xdr:cNvSpPr>
            <a:spLocks/>
          </xdr:cNvSpPr>
        </xdr:nvSpPr>
        <xdr:spPr>
          <a:xfrm>
            <a:off x="437" y="341"/>
            <a:ext cx="37" cy="30"/>
          </a:xfrm>
          <a:prstGeom prst="rect">
            <a:avLst/>
          </a:prstGeom>
          <a:solidFill>
            <a:srgbClr val="FFFFFF"/>
          </a:solidFill>
          <a:ln w="25400" cmpd="sng">
            <a:solidFill>
              <a:srgbClr val="000000"/>
            </a:solidFill>
            <a:headEnd type="none"/>
            <a:tailEnd type="none"/>
          </a:ln>
        </xdr:spPr>
        <xdr:txBody>
          <a:bodyPr vertOverflow="clip" wrap="square"/>
          <a:p>
            <a:pPr algn="l">
              <a:defRPr/>
            </a:pPr>
            <a:r>
              <a:rPr lang="en-US" cap="none" sz="1600" b="1" i="0" u="none" baseline="0">
                <a:latin typeface="Arial"/>
                <a:ea typeface="Arial"/>
                <a:cs typeface="Arial"/>
              </a:rPr>
              <a:t>Z4</a:t>
            </a:r>
          </a:p>
        </xdr:txBody>
      </xdr:sp>
      <xdr:sp>
        <xdr:nvSpPr>
          <xdr:cNvPr id="12" name="Rectangle 73"/>
          <xdr:cNvSpPr>
            <a:spLocks/>
          </xdr:cNvSpPr>
        </xdr:nvSpPr>
        <xdr:spPr>
          <a:xfrm>
            <a:off x="481" y="424"/>
            <a:ext cx="37" cy="30"/>
          </a:xfrm>
          <a:prstGeom prst="rect">
            <a:avLst/>
          </a:prstGeom>
          <a:solidFill>
            <a:srgbClr val="FFFFFF"/>
          </a:solidFill>
          <a:ln w="25400" cmpd="sng">
            <a:solidFill>
              <a:srgbClr val="000000"/>
            </a:solidFill>
            <a:headEnd type="none"/>
            <a:tailEnd type="none"/>
          </a:ln>
        </xdr:spPr>
        <xdr:txBody>
          <a:bodyPr vertOverflow="clip" wrap="square"/>
          <a:p>
            <a:pPr algn="l">
              <a:defRPr/>
            </a:pPr>
            <a:r>
              <a:rPr lang="en-US" cap="none" sz="1600" b="1" i="0" u="none" baseline="0">
                <a:latin typeface="Arial"/>
                <a:ea typeface="Arial"/>
                <a:cs typeface="Arial"/>
              </a:rPr>
              <a:t>Z1</a:t>
            </a:r>
          </a:p>
        </xdr:txBody>
      </xdr:sp>
      <xdr:sp>
        <xdr:nvSpPr>
          <xdr:cNvPr id="13" name="Rectangle 74"/>
          <xdr:cNvSpPr>
            <a:spLocks/>
          </xdr:cNvSpPr>
        </xdr:nvSpPr>
        <xdr:spPr>
          <a:xfrm>
            <a:off x="691" y="424"/>
            <a:ext cx="37" cy="30"/>
          </a:xfrm>
          <a:prstGeom prst="rect">
            <a:avLst/>
          </a:prstGeom>
          <a:solidFill>
            <a:srgbClr val="FFFFFF"/>
          </a:solidFill>
          <a:ln w="25400" cmpd="sng">
            <a:solidFill>
              <a:srgbClr val="000000"/>
            </a:solidFill>
            <a:headEnd type="none"/>
            <a:tailEnd type="none"/>
          </a:ln>
        </xdr:spPr>
        <xdr:txBody>
          <a:bodyPr vertOverflow="clip" wrap="square"/>
          <a:p>
            <a:pPr algn="l">
              <a:defRPr/>
            </a:pPr>
            <a:r>
              <a:rPr lang="en-US" cap="none" sz="1600" b="1" i="0" u="none" baseline="0">
                <a:latin typeface="Arial"/>
                <a:ea typeface="Arial"/>
                <a:cs typeface="Arial"/>
              </a:rPr>
              <a:t>Z3</a:t>
            </a:r>
          </a:p>
        </xdr:txBody>
      </xdr:sp>
      <xdr:sp>
        <xdr:nvSpPr>
          <xdr:cNvPr id="14" name="Rectangle 77"/>
          <xdr:cNvSpPr>
            <a:spLocks/>
          </xdr:cNvSpPr>
        </xdr:nvSpPr>
        <xdr:spPr>
          <a:xfrm>
            <a:off x="749" y="512"/>
            <a:ext cx="37" cy="30"/>
          </a:xfrm>
          <a:prstGeom prst="rect">
            <a:avLst/>
          </a:prstGeom>
          <a:solidFill>
            <a:srgbClr val="FFFFFF"/>
          </a:solidFill>
          <a:ln w="25400" cmpd="sng">
            <a:solidFill>
              <a:srgbClr val="000000"/>
            </a:solidFill>
            <a:headEnd type="none"/>
            <a:tailEnd type="none"/>
          </a:ln>
        </xdr:spPr>
        <xdr:txBody>
          <a:bodyPr vertOverflow="clip" wrap="square"/>
          <a:p>
            <a:pPr algn="l">
              <a:defRPr/>
            </a:pPr>
            <a:r>
              <a:rPr lang="en-US" cap="none" sz="1600" b="1" i="0" u="none" baseline="0">
                <a:latin typeface="Arial"/>
                <a:ea typeface="Arial"/>
                <a:cs typeface="Arial"/>
              </a:rPr>
              <a:t>Z6</a:t>
            </a:r>
          </a:p>
        </xdr:txBody>
      </xdr:sp>
      <xdr:sp>
        <xdr:nvSpPr>
          <xdr:cNvPr id="15" name="Rectangle 78"/>
          <xdr:cNvSpPr>
            <a:spLocks/>
          </xdr:cNvSpPr>
        </xdr:nvSpPr>
        <xdr:spPr>
          <a:xfrm>
            <a:off x="213" y="317"/>
            <a:ext cx="37" cy="30"/>
          </a:xfrm>
          <a:prstGeom prst="rect">
            <a:avLst/>
          </a:prstGeom>
          <a:solidFill>
            <a:srgbClr val="FFFFFF"/>
          </a:solidFill>
          <a:ln w="25400" cmpd="sng">
            <a:solidFill>
              <a:srgbClr val="000000"/>
            </a:solidFill>
            <a:headEnd type="none"/>
            <a:tailEnd type="none"/>
          </a:ln>
        </xdr:spPr>
        <xdr:txBody>
          <a:bodyPr vertOverflow="clip" wrap="square"/>
          <a:p>
            <a:pPr algn="l">
              <a:defRPr/>
            </a:pPr>
            <a:r>
              <a:rPr lang="en-US" cap="none" sz="1600" b="1" i="0" u="none" baseline="0">
                <a:latin typeface="Arial"/>
                <a:ea typeface="Arial"/>
                <a:cs typeface="Arial"/>
              </a:rPr>
              <a:t>Z5</a:t>
            </a:r>
          </a:p>
        </xdr:txBody>
      </xdr:sp>
      <xdr:sp>
        <xdr:nvSpPr>
          <xdr:cNvPr id="16" name="Rectangle 109"/>
          <xdr:cNvSpPr>
            <a:spLocks/>
          </xdr:cNvSpPr>
        </xdr:nvSpPr>
        <xdr:spPr>
          <a:xfrm>
            <a:off x="627" y="345"/>
            <a:ext cx="37" cy="30"/>
          </a:xfrm>
          <a:prstGeom prst="rect">
            <a:avLst/>
          </a:prstGeom>
          <a:solidFill>
            <a:srgbClr val="FFFFFF"/>
          </a:solidFill>
          <a:ln w="25400" cmpd="sng">
            <a:solidFill>
              <a:srgbClr val="000000"/>
            </a:solidFill>
            <a:headEnd type="none"/>
            <a:tailEnd type="none"/>
          </a:ln>
        </xdr:spPr>
        <xdr:txBody>
          <a:bodyPr vertOverflow="clip" wrap="square"/>
          <a:p>
            <a:pPr algn="l">
              <a:defRPr/>
            </a:pPr>
            <a:r>
              <a:rPr lang="en-US" cap="none" sz="1600" b="1" i="0" u="none" baseline="0">
                <a:latin typeface="Arial"/>
                <a:ea typeface="Arial"/>
                <a:cs typeface="Arial"/>
              </a:rPr>
              <a:t>P1</a:t>
            </a:r>
          </a:p>
        </xdr:txBody>
      </xdr:sp>
      <xdr:sp>
        <xdr:nvSpPr>
          <xdr:cNvPr id="17" name="Rectangle 110"/>
          <xdr:cNvSpPr>
            <a:spLocks/>
          </xdr:cNvSpPr>
        </xdr:nvSpPr>
        <xdr:spPr>
          <a:xfrm>
            <a:off x="626" y="503"/>
            <a:ext cx="37" cy="30"/>
          </a:xfrm>
          <a:prstGeom prst="rect">
            <a:avLst/>
          </a:prstGeom>
          <a:solidFill>
            <a:srgbClr val="FFFFFF"/>
          </a:solidFill>
          <a:ln w="25400" cmpd="sng">
            <a:solidFill>
              <a:srgbClr val="000000"/>
            </a:solidFill>
            <a:headEnd type="none"/>
            <a:tailEnd type="none"/>
          </a:ln>
        </xdr:spPr>
        <xdr:txBody>
          <a:bodyPr vertOverflow="clip" wrap="square"/>
          <a:p>
            <a:pPr algn="l">
              <a:defRPr/>
            </a:pPr>
            <a:r>
              <a:rPr lang="en-US" cap="none" sz="1600" b="1" i="0" u="none" baseline="0">
                <a:latin typeface="Arial"/>
                <a:ea typeface="Arial"/>
                <a:cs typeface="Arial"/>
              </a:rPr>
              <a:t>P2</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Foglio3"/>
  <dimension ref="A1:L81"/>
  <sheetViews>
    <sheetView zoomScale="75" zoomScaleNormal="75" zoomScaleSheetLayoutView="75" workbookViewId="0" topLeftCell="A76">
      <selection activeCell="F59" sqref="F59"/>
    </sheetView>
  </sheetViews>
  <sheetFormatPr defaultColWidth="9.140625" defaultRowHeight="12.75"/>
  <cols>
    <col min="1" max="1" width="71.57421875" style="33" bestFit="1" customWidth="1"/>
    <col min="2" max="2" width="33.28125" style="8" bestFit="1" customWidth="1"/>
    <col min="3" max="3" width="19.8515625" style="8" bestFit="1" customWidth="1"/>
    <col min="4" max="4" width="21.57421875" style="8" customWidth="1"/>
    <col min="5" max="5" width="15.00390625" style="8" bestFit="1" customWidth="1"/>
    <col min="6" max="16384" width="45.28125" style="8" customWidth="1"/>
  </cols>
  <sheetData>
    <row r="1" spans="1:5" ht="15.75">
      <c r="A1" s="68" t="s">
        <v>150</v>
      </c>
      <c r="B1" s="69"/>
      <c r="C1" s="69"/>
      <c r="D1" s="69"/>
      <c r="E1" s="70"/>
    </row>
    <row r="2" spans="1:5" s="6" customFormat="1" ht="18">
      <c r="A2" s="27" t="s">
        <v>3</v>
      </c>
      <c r="B2" s="53" t="s">
        <v>4</v>
      </c>
      <c r="C2" s="84" t="s">
        <v>5</v>
      </c>
      <c r="D2" s="84"/>
      <c r="E2" s="84"/>
    </row>
    <row r="3" spans="1:5" s="6" customFormat="1" ht="47.25">
      <c r="A3" s="85" t="s">
        <v>173</v>
      </c>
      <c r="B3" s="28" t="s">
        <v>156</v>
      </c>
      <c r="C3" s="75">
        <v>1</v>
      </c>
      <c r="D3" s="75"/>
      <c r="E3" s="75"/>
    </row>
    <row r="4" spans="1:5" s="6" customFormat="1" ht="47.25">
      <c r="A4" s="85"/>
      <c r="B4" s="29" t="s">
        <v>19</v>
      </c>
      <c r="C4" s="75">
        <v>2</v>
      </c>
      <c r="D4" s="75"/>
      <c r="E4" s="75"/>
    </row>
    <row r="5" spans="1:5" s="6" customFormat="1" ht="18">
      <c r="A5" s="85"/>
      <c r="B5" s="28" t="s">
        <v>6</v>
      </c>
      <c r="C5" s="75">
        <v>4</v>
      </c>
      <c r="D5" s="75"/>
      <c r="E5" s="75"/>
    </row>
    <row r="6" spans="1:5" s="6" customFormat="1" ht="18">
      <c r="A6" s="41"/>
      <c r="B6" s="30"/>
      <c r="C6" s="81"/>
      <c r="D6" s="81"/>
      <c r="E6" s="81"/>
    </row>
    <row r="7" spans="1:12" s="6" customFormat="1" ht="47.25">
      <c r="A7" s="85" t="s">
        <v>191</v>
      </c>
      <c r="B7" s="28" t="s">
        <v>21</v>
      </c>
      <c r="C7" s="75">
        <v>3.873</v>
      </c>
      <c r="D7" s="75"/>
      <c r="E7" s="75"/>
      <c r="F7" s="49"/>
      <c r="G7" s="49"/>
      <c r="H7" s="49"/>
      <c r="I7" s="49"/>
      <c r="J7" s="49"/>
      <c r="K7" s="49"/>
      <c r="L7" s="49"/>
    </row>
    <row r="8" spans="1:5" s="6" customFormat="1" ht="78.75">
      <c r="A8" s="85"/>
      <c r="B8" s="28" t="s">
        <v>158</v>
      </c>
      <c r="C8" s="75">
        <v>5.649</v>
      </c>
      <c r="D8" s="75"/>
      <c r="E8" s="75"/>
    </row>
    <row r="9" spans="1:5" s="6" customFormat="1" ht="47.25">
      <c r="A9" s="85"/>
      <c r="B9" s="28" t="s">
        <v>137</v>
      </c>
      <c r="C9" s="75">
        <v>7.442</v>
      </c>
      <c r="D9" s="75"/>
      <c r="E9" s="75"/>
    </row>
    <row r="10" spans="1:5" s="6" customFormat="1" ht="18">
      <c r="A10" s="27"/>
      <c r="B10" s="30"/>
      <c r="C10" s="81"/>
      <c r="D10" s="81"/>
      <c r="E10" s="81"/>
    </row>
    <row r="11" spans="1:5" s="6" customFormat="1" ht="31.5">
      <c r="A11" s="85" t="s">
        <v>174</v>
      </c>
      <c r="B11" s="28" t="s">
        <v>148</v>
      </c>
      <c r="C11" s="75">
        <v>2.85</v>
      </c>
      <c r="D11" s="75"/>
      <c r="E11" s="75"/>
    </row>
    <row r="12" spans="1:6" s="6" customFormat="1" ht="18">
      <c r="A12" s="85"/>
      <c r="B12" s="28" t="s">
        <v>135</v>
      </c>
      <c r="C12" s="75">
        <v>3.33</v>
      </c>
      <c r="D12" s="75"/>
      <c r="E12" s="75"/>
      <c r="F12" s="20"/>
    </row>
    <row r="13" spans="1:6" s="6" customFormat="1" ht="31.5">
      <c r="A13" s="85"/>
      <c r="B13" s="28" t="s">
        <v>159</v>
      </c>
      <c r="C13" s="75">
        <v>3.827</v>
      </c>
      <c r="D13" s="75"/>
      <c r="E13" s="75"/>
      <c r="F13" s="20"/>
    </row>
    <row r="14" spans="1:6" s="6" customFormat="1" ht="18">
      <c r="A14" s="85"/>
      <c r="B14" s="28" t="s">
        <v>136</v>
      </c>
      <c r="C14" s="75">
        <v>4.31</v>
      </c>
      <c r="D14" s="75"/>
      <c r="E14" s="75"/>
      <c r="F14" s="20"/>
    </row>
    <row r="15" spans="1:5" s="6" customFormat="1" ht="18">
      <c r="A15" s="27"/>
      <c r="B15" s="30"/>
      <c r="C15" s="81"/>
      <c r="D15" s="81"/>
      <c r="E15" s="81"/>
    </row>
    <row r="16" spans="1:8" s="6" customFormat="1" ht="78.75">
      <c r="A16" s="85" t="s">
        <v>175</v>
      </c>
      <c r="B16" s="28" t="s">
        <v>160</v>
      </c>
      <c r="C16" s="75">
        <v>8.8</v>
      </c>
      <c r="D16" s="75"/>
      <c r="E16" s="75"/>
      <c r="F16" s="8"/>
      <c r="G16" s="8"/>
      <c r="H16" s="8"/>
    </row>
    <row r="17" spans="1:8" s="6" customFormat="1" ht="47.25">
      <c r="A17" s="85"/>
      <c r="B17" s="28" t="s">
        <v>7</v>
      </c>
      <c r="C17" s="75">
        <v>13.2</v>
      </c>
      <c r="D17" s="75"/>
      <c r="E17" s="75"/>
      <c r="F17" s="8"/>
      <c r="G17" s="8"/>
      <c r="H17" s="8"/>
    </row>
    <row r="18" spans="1:8" s="6" customFormat="1" ht="47.25">
      <c r="A18" s="85"/>
      <c r="B18" s="28" t="s">
        <v>8</v>
      </c>
      <c r="C18" s="75">
        <v>17.6</v>
      </c>
      <c r="D18" s="75"/>
      <c r="E18" s="75"/>
      <c r="F18" s="36"/>
      <c r="G18" s="36"/>
      <c r="H18" s="36"/>
    </row>
    <row r="19" spans="1:5" s="6" customFormat="1" ht="18">
      <c r="A19" s="27"/>
      <c r="B19" s="30"/>
      <c r="C19" s="81"/>
      <c r="D19" s="81"/>
      <c r="E19" s="81"/>
    </row>
    <row r="20" spans="1:5" s="6" customFormat="1" ht="31.5">
      <c r="A20" s="85" t="s">
        <v>176</v>
      </c>
      <c r="B20" s="31" t="s">
        <v>20</v>
      </c>
      <c r="C20" s="75">
        <v>7.2</v>
      </c>
      <c r="D20" s="75"/>
      <c r="E20" s="75"/>
    </row>
    <row r="21" spans="1:5" s="6" customFormat="1" ht="31.5">
      <c r="A21" s="85"/>
      <c r="B21" s="31" t="s">
        <v>28</v>
      </c>
      <c r="C21" s="75">
        <v>10.8</v>
      </c>
      <c r="D21" s="75"/>
      <c r="E21" s="75"/>
    </row>
    <row r="22" spans="1:5" s="6" customFormat="1" ht="31.5">
      <c r="A22" s="85"/>
      <c r="B22" s="31" t="s">
        <v>141</v>
      </c>
      <c r="C22" s="75">
        <v>14.4</v>
      </c>
      <c r="D22" s="75"/>
      <c r="E22" s="75"/>
    </row>
    <row r="23" spans="1:5" s="6" customFormat="1" ht="18">
      <c r="A23" s="27"/>
      <c r="B23" s="30"/>
      <c r="C23" s="78"/>
      <c r="D23" s="79"/>
      <c r="E23" s="80"/>
    </row>
    <row r="24" spans="1:5" s="6" customFormat="1" ht="47.25">
      <c r="A24" s="85" t="s">
        <v>177</v>
      </c>
      <c r="B24" s="28" t="s">
        <v>165</v>
      </c>
      <c r="C24" s="82">
        <v>0.1</v>
      </c>
      <c r="D24" s="83"/>
      <c r="E24" s="64"/>
    </row>
    <row r="25" spans="1:5" s="6" customFormat="1" ht="47.25">
      <c r="A25" s="85"/>
      <c r="B25" s="29" t="s">
        <v>166</v>
      </c>
      <c r="C25" s="65">
        <v>0.5</v>
      </c>
      <c r="D25" s="66"/>
      <c r="E25" s="67"/>
    </row>
    <row r="26" spans="1:5" s="6" customFormat="1" ht="31.5">
      <c r="A26" s="85"/>
      <c r="B26" s="28" t="s">
        <v>167</v>
      </c>
      <c r="C26" s="82">
        <v>1</v>
      </c>
      <c r="D26" s="83"/>
      <c r="E26" s="64"/>
    </row>
    <row r="27" spans="1:6" ht="20.25">
      <c r="A27" s="27" t="s">
        <v>164</v>
      </c>
      <c r="B27" s="27" t="s">
        <v>161</v>
      </c>
      <c r="C27" s="81" t="s">
        <v>163</v>
      </c>
      <c r="D27" s="81"/>
      <c r="E27" s="81"/>
      <c r="F27" s="40"/>
    </row>
    <row r="28" spans="1:5" ht="15.75">
      <c r="A28" s="87" t="s">
        <v>190</v>
      </c>
      <c r="B28" s="28" t="s">
        <v>127</v>
      </c>
      <c r="C28" s="77" t="s">
        <v>29</v>
      </c>
      <c r="D28" s="77"/>
      <c r="E28" s="77"/>
    </row>
    <row r="29" spans="1:5" ht="31.5">
      <c r="A29" s="87"/>
      <c r="B29" s="28" t="s">
        <v>162</v>
      </c>
      <c r="C29" s="77" t="s">
        <v>179</v>
      </c>
      <c r="D29" s="77"/>
      <c r="E29" s="77"/>
    </row>
    <row r="30" spans="1:5" ht="31.5">
      <c r="A30" s="87"/>
      <c r="B30" s="28" t="s">
        <v>128</v>
      </c>
      <c r="C30" s="77" t="s">
        <v>178</v>
      </c>
      <c r="D30" s="77"/>
      <c r="E30" s="77"/>
    </row>
    <row r="31" spans="1:5" ht="31.5">
      <c r="A31" s="87"/>
      <c r="B31" s="28" t="s">
        <v>129</v>
      </c>
      <c r="C31" s="77" t="s">
        <v>130</v>
      </c>
      <c r="D31" s="77"/>
      <c r="E31" s="77"/>
    </row>
    <row r="32" spans="1:5" ht="15.75">
      <c r="A32" s="73" t="s">
        <v>151</v>
      </c>
      <c r="B32" s="73"/>
      <c r="C32" s="73"/>
      <c r="D32" s="73"/>
      <c r="E32" s="73"/>
    </row>
    <row r="33" spans="1:5" ht="15.75">
      <c r="A33" s="27" t="s">
        <v>1</v>
      </c>
      <c r="B33" s="53" t="s">
        <v>125</v>
      </c>
      <c r="C33" s="53" t="s">
        <v>12</v>
      </c>
      <c r="D33" s="84" t="s">
        <v>157</v>
      </c>
      <c r="E33" s="84"/>
    </row>
    <row r="34" spans="1:5" ht="60.75" customHeight="1">
      <c r="A34" s="24" t="s">
        <v>154</v>
      </c>
      <c r="B34" s="45" t="s">
        <v>13</v>
      </c>
      <c r="C34" s="88" t="s">
        <v>153</v>
      </c>
      <c r="D34" s="89" t="s">
        <v>144</v>
      </c>
      <c r="E34" s="90"/>
    </row>
    <row r="35" spans="1:5" ht="60.75" customHeight="1">
      <c r="A35" s="24" t="s">
        <v>155</v>
      </c>
      <c r="B35" s="45" t="s">
        <v>168</v>
      </c>
      <c r="C35" s="88"/>
      <c r="D35" s="91"/>
      <c r="E35" s="92"/>
    </row>
    <row r="36" spans="1:5" ht="128.25" customHeight="1">
      <c r="A36" s="24" t="s">
        <v>155</v>
      </c>
      <c r="B36" s="45" t="s">
        <v>138</v>
      </c>
      <c r="C36" s="44" t="s">
        <v>14</v>
      </c>
      <c r="D36" s="71" t="s">
        <v>145</v>
      </c>
      <c r="E36" s="72"/>
    </row>
    <row r="37" spans="1:5" ht="128.25" customHeight="1">
      <c r="A37" s="24" t="s">
        <v>155</v>
      </c>
      <c r="B37" s="45" t="s">
        <v>139</v>
      </c>
      <c r="C37" s="25" t="s">
        <v>15</v>
      </c>
      <c r="D37" s="71" t="s">
        <v>146</v>
      </c>
      <c r="E37" s="72"/>
    </row>
    <row r="38" spans="1:5" ht="128.25" customHeight="1">
      <c r="A38" s="24" t="s">
        <v>155</v>
      </c>
      <c r="B38" s="45" t="s">
        <v>140</v>
      </c>
      <c r="C38" s="26" t="s">
        <v>16</v>
      </c>
      <c r="D38" s="71" t="s">
        <v>147</v>
      </c>
      <c r="E38" s="72"/>
    </row>
    <row r="39" spans="1:5" ht="15.75">
      <c r="A39" s="73" t="s">
        <v>152</v>
      </c>
      <c r="B39" s="73"/>
      <c r="C39" s="73"/>
      <c r="D39" s="73"/>
      <c r="E39" s="73"/>
    </row>
    <row r="40" spans="1:5" ht="15.75">
      <c r="A40" s="86" t="s">
        <v>124</v>
      </c>
      <c r="B40" s="86"/>
      <c r="C40" s="74" t="s">
        <v>103</v>
      </c>
      <c r="D40" s="74"/>
      <c r="E40" s="74"/>
    </row>
    <row r="41" spans="1:7" ht="91.5" customHeight="1">
      <c r="A41" s="76" t="s">
        <v>96</v>
      </c>
      <c r="B41" s="76"/>
      <c r="C41" s="75" t="s">
        <v>142</v>
      </c>
      <c r="D41" s="75"/>
      <c r="E41" s="75"/>
      <c r="F41" s="21"/>
      <c r="G41" s="21"/>
    </row>
    <row r="42" spans="1:7" ht="91.5" customHeight="1">
      <c r="A42" s="94" t="s">
        <v>97</v>
      </c>
      <c r="B42" s="94"/>
      <c r="C42" s="75" t="s">
        <v>197</v>
      </c>
      <c r="D42" s="75"/>
      <c r="E42" s="75"/>
      <c r="F42" s="21"/>
      <c r="G42" s="21"/>
    </row>
    <row r="43" spans="1:7" ht="91.5" customHeight="1">
      <c r="A43" s="95" t="s">
        <v>98</v>
      </c>
      <c r="B43" s="95"/>
      <c r="C43" s="75" t="s">
        <v>198</v>
      </c>
      <c r="D43" s="75"/>
      <c r="E43" s="75"/>
      <c r="F43" s="21"/>
      <c r="G43" s="21"/>
    </row>
    <row r="44" spans="1:7" ht="91.5" customHeight="1">
      <c r="A44" s="96" t="s">
        <v>99</v>
      </c>
      <c r="B44" s="96"/>
      <c r="C44" s="75" t="s">
        <v>100</v>
      </c>
      <c r="D44" s="75"/>
      <c r="E44" s="75"/>
      <c r="F44" s="21"/>
      <c r="G44" s="21"/>
    </row>
    <row r="45" spans="1:7" ht="91.5" customHeight="1">
      <c r="A45" s="93" t="s">
        <v>101</v>
      </c>
      <c r="B45" s="93"/>
      <c r="C45" s="75" t="s">
        <v>143</v>
      </c>
      <c r="D45" s="75"/>
      <c r="E45" s="75"/>
      <c r="F45" s="21"/>
      <c r="G45" s="21"/>
    </row>
    <row r="46" spans="1:7" ht="91.5" customHeight="1">
      <c r="A46" s="27" t="s">
        <v>172</v>
      </c>
      <c r="B46" s="30" t="s">
        <v>161</v>
      </c>
      <c r="C46" s="78" t="s">
        <v>163</v>
      </c>
      <c r="D46" s="79"/>
      <c r="E46" s="80"/>
      <c r="F46" s="21"/>
      <c r="G46" s="21"/>
    </row>
    <row r="47" spans="1:7" ht="36" customHeight="1">
      <c r="A47" s="97" t="s">
        <v>169</v>
      </c>
      <c r="B47" s="28" t="s">
        <v>171</v>
      </c>
      <c r="C47" s="77" t="s">
        <v>179</v>
      </c>
      <c r="D47" s="77"/>
      <c r="E47" s="77"/>
      <c r="F47" s="21"/>
      <c r="G47" s="21"/>
    </row>
    <row r="48" spans="1:7" ht="64.5" customHeight="1">
      <c r="A48" s="98"/>
      <c r="B48" s="28" t="s">
        <v>170</v>
      </c>
      <c r="C48" s="77" t="s">
        <v>180</v>
      </c>
      <c r="D48" s="77"/>
      <c r="E48" s="77"/>
      <c r="F48" s="21"/>
      <c r="G48" s="21"/>
    </row>
    <row r="49" spans="1:5" ht="15.75">
      <c r="A49" s="52" t="s">
        <v>1</v>
      </c>
      <c r="B49" s="52" t="s">
        <v>17</v>
      </c>
      <c r="C49" s="52" t="s">
        <v>0</v>
      </c>
      <c r="D49" s="52" t="s">
        <v>92</v>
      </c>
      <c r="E49" s="52" t="s">
        <v>93</v>
      </c>
    </row>
    <row r="50" spans="1:6" ht="15.75">
      <c r="A50" s="51" t="s">
        <v>154</v>
      </c>
      <c r="B50" s="51" t="s">
        <v>131</v>
      </c>
      <c r="C50" s="99" t="s">
        <v>131</v>
      </c>
      <c r="D50" s="99" t="s">
        <v>131</v>
      </c>
      <c r="E50" s="76" t="s">
        <v>149</v>
      </c>
      <c r="F50" s="50"/>
    </row>
    <row r="51" spans="1:6" ht="15.75">
      <c r="A51" s="99" t="s">
        <v>155</v>
      </c>
      <c r="B51" s="51" t="s">
        <v>133</v>
      </c>
      <c r="C51" s="99"/>
      <c r="D51" s="99"/>
      <c r="E51" s="76"/>
      <c r="F51" s="50"/>
    </row>
    <row r="52" spans="1:6" ht="15.75">
      <c r="A52" s="99"/>
      <c r="B52" s="99" t="s">
        <v>134</v>
      </c>
      <c r="C52" s="51" t="s">
        <v>132</v>
      </c>
      <c r="D52" s="62" t="s">
        <v>131</v>
      </c>
      <c r="E52" s="61">
        <v>1</v>
      </c>
      <c r="F52" s="50"/>
    </row>
    <row r="53" spans="1:5" ht="15.75">
      <c r="A53" s="99"/>
      <c r="B53" s="99"/>
      <c r="C53" s="99" t="s">
        <v>194</v>
      </c>
      <c r="D53" s="51" t="s">
        <v>192</v>
      </c>
      <c r="E53" s="47">
        <v>2</v>
      </c>
    </row>
    <row r="54" spans="1:5" ht="15.75">
      <c r="A54" s="99"/>
      <c r="B54" s="99"/>
      <c r="C54" s="99"/>
      <c r="D54" s="51" t="s">
        <v>195</v>
      </c>
      <c r="E54" s="48">
        <v>3</v>
      </c>
    </row>
    <row r="55" spans="1:5" ht="15.75">
      <c r="A55" s="99"/>
      <c r="B55" s="99"/>
      <c r="C55" s="99"/>
      <c r="D55" s="51" t="s">
        <v>196</v>
      </c>
      <c r="E55" s="46">
        <v>4</v>
      </c>
    </row>
    <row r="56" spans="1:5" ht="15.75">
      <c r="A56" s="34"/>
      <c r="B56" s="34"/>
      <c r="C56" s="35"/>
      <c r="D56" s="34"/>
      <c r="E56" s="34"/>
    </row>
    <row r="57" spans="1:11" ht="18">
      <c r="A57" s="36"/>
      <c r="B57" s="36"/>
      <c r="C57" s="36"/>
      <c r="D57" s="36"/>
      <c r="E57" s="35"/>
      <c r="F57" s="23"/>
      <c r="G57" s="23"/>
      <c r="H57" s="23"/>
      <c r="I57" s="23"/>
      <c r="J57" s="23"/>
      <c r="K57" s="23"/>
    </row>
    <row r="58" spans="1:11" ht="18">
      <c r="A58" s="36"/>
      <c r="B58" s="36"/>
      <c r="C58" s="36"/>
      <c r="D58" s="36"/>
      <c r="E58" s="35"/>
      <c r="F58" s="23"/>
      <c r="G58" s="23"/>
      <c r="H58" s="23"/>
      <c r="I58" s="23"/>
      <c r="J58" s="23"/>
      <c r="K58" s="23"/>
    </row>
    <row r="59" spans="1:11" ht="15.75">
      <c r="A59" s="36"/>
      <c r="B59" s="36"/>
      <c r="C59" s="36"/>
      <c r="D59" s="36"/>
      <c r="E59" s="35"/>
      <c r="F59" s="21"/>
      <c r="G59" s="21"/>
      <c r="H59" s="21"/>
      <c r="I59" s="21"/>
      <c r="J59" s="21"/>
      <c r="K59" s="21"/>
    </row>
    <row r="60" spans="6:11" ht="12.75">
      <c r="F60" s="21"/>
      <c r="G60" s="21"/>
      <c r="H60" s="21"/>
      <c r="I60" s="21"/>
      <c r="J60" s="21"/>
      <c r="K60" s="21"/>
    </row>
    <row r="61" spans="2:11" ht="12.75" customHeight="1">
      <c r="B61" s="50"/>
      <c r="F61" s="21"/>
      <c r="G61" s="21"/>
      <c r="H61" s="21"/>
      <c r="I61" s="21"/>
      <c r="J61" s="21"/>
      <c r="K61" s="21"/>
    </row>
    <row r="62" spans="2:11" ht="12.75" customHeight="1">
      <c r="B62" s="50"/>
      <c r="F62" s="21"/>
      <c r="G62" s="21"/>
      <c r="H62" s="21"/>
      <c r="I62" s="21"/>
      <c r="J62" s="21"/>
      <c r="K62" s="21"/>
    </row>
    <row r="63" spans="2:11" ht="15.75">
      <c r="B63" s="63"/>
      <c r="F63" s="21"/>
      <c r="G63" s="21"/>
      <c r="H63" s="21"/>
      <c r="I63" s="21"/>
      <c r="J63" s="21"/>
      <c r="K63" s="21"/>
    </row>
    <row r="64" spans="1:11" ht="15.75">
      <c r="A64" s="8"/>
      <c r="B64" s="63"/>
      <c r="F64" s="21"/>
      <c r="G64" s="21"/>
      <c r="H64" s="21"/>
      <c r="I64" s="21"/>
      <c r="J64" s="21"/>
      <c r="K64" s="21"/>
    </row>
    <row r="65" spans="1:11" ht="15.75">
      <c r="A65" s="8"/>
      <c r="B65" s="63"/>
      <c r="F65" s="21"/>
      <c r="G65" s="21"/>
      <c r="H65" s="21"/>
      <c r="I65" s="21"/>
      <c r="J65" s="21"/>
      <c r="K65" s="21"/>
    </row>
    <row r="66" spans="1:11" ht="15.75">
      <c r="A66" s="8"/>
      <c r="B66" s="63"/>
      <c r="F66" s="21"/>
      <c r="G66" s="21"/>
      <c r="H66" s="21"/>
      <c r="I66" s="21"/>
      <c r="J66" s="21"/>
      <c r="K66" s="21"/>
    </row>
    <row r="67" spans="6:11" ht="12.75">
      <c r="F67" s="21"/>
      <c r="G67" s="21"/>
      <c r="H67" s="21"/>
      <c r="I67" s="21"/>
      <c r="J67" s="21"/>
      <c r="K67" s="21"/>
    </row>
    <row r="68" spans="6:11" ht="12.75">
      <c r="F68" s="21"/>
      <c r="G68" s="21"/>
      <c r="H68" s="21"/>
      <c r="I68" s="21"/>
      <c r="J68" s="21"/>
      <c r="K68" s="21"/>
    </row>
    <row r="69" spans="6:11" ht="12.75">
      <c r="F69" s="21"/>
      <c r="G69" s="21"/>
      <c r="H69" s="21"/>
      <c r="I69" s="21"/>
      <c r="J69" s="21"/>
      <c r="K69" s="21"/>
    </row>
    <row r="70" spans="1:11" ht="12.75">
      <c r="A70" s="8"/>
      <c r="F70" s="21"/>
      <c r="G70" s="21"/>
      <c r="H70" s="21"/>
      <c r="I70" s="21"/>
      <c r="J70" s="21"/>
      <c r="K70" s="21"/>
    </row>
    <row r="71" spans="1:11" ht="12.75">
      <c r="A71" s="8"/>
      <c r="F71" s="21"/>
      <c r="G71" s="21"/>
      <c r="H71" s="21"/>
      <c r="I71" s="21"/>
      <c r="J71" s="21"/>
      <c r="K71" s="21"/>
    </row>
    <row r="72" spans="1:11" ht="12.75">
      <c r="A72" s="8"/>
      <c r="F72" s="21"/>
      <c r="G72" s="21"/>
      <c r="H72" s="21"/>
      <c r="I72" s="21"/>
      <c r="J72" s="21"/>
      <c r="K72" s="21"/>
    </row>
    <row r="73" spans="1:11" ht="12.75">
      <c r="A73" s="8"/>
      <c r="F73" s="21"/>
      <c r="G73" s="21"/>
      <c r="H73" s="21"/>
      <c r="I73" s="21"/>
      <c r="J73" s="21"/>
      <c r="K73" s="21"/>
    </row>
    <row r="74" spans="1:11" ht="12.75">
      <c r="A74" s="8"/>
      <c r="F74" s="21"/>
      <c r="G74" s="21"/>
      <c r="H74" s="21"/>
      <c r="I74" s="21"/>
      <c r="J74" s="21"/>
      <c r="K74" s="21"/>
    </row>
    <row r="75" spans="1:11" ht="12.75">
      <c r="A75" s="8"/>
      <c r="F75" s="21"/>
      <c r="G75" s="21"/>
      <c r="H75" s="21"/>
      <c r="I75" s="21"/>
      <c r="J75" s="21"/>
      <c r="K75" s="21"/>
    </row>
    <row r="76" spans="1:11" ht="12.75">
      <c r="A76" s="8"/>
      <c r="F76" s="21"/>
      <c r="G76" s="21"/>
      <c r="H76" s="21"/>
      <c r="I76" s="21"/>
      <c r="J76" s="21"/>
      <c r="K76" s="21"/>
    </row>
    <row r="77" spans="1:11" ht="12.75">
      <c r="A77" s="8"/>
      <c r="F77" s="21"/>
      <c r="G77" s="21"/>
      <c r="H77" s="21"/>
      <c r="I77" s="21"/>
      <c r="J77" s="21"/>
      <c r="K77" s="21"/>
    </row>
    <row r="78" ht="12.75">
      <c r="A78" s="8"/>
    </row>
    <row r="79" ht="12.75">
      <c r="A79" s="8"/>
    </row>
    <row r="80" ht="12.75">
      <c r="A80" s="8"/>
    </row>
    <row r="81" spans="1:5" ht="12.75">
      <c r="A81" s="32"/>
      <c r="B81" s="22"/>
      <c r="C81" s="22"/>
      <c r="D81" s="22"/>
      <c r="E81" s="22"/>
    </row>
  </sheetData>
  <mergeCells count="68">
    <mergeCell ref="A47:A48"/>
    <mergeCell ref="C47:E47"/>
    <mergeCell ref="C48:E48"/>
    <mergeCell ref="E50:E51"/>
    <mergeCell ref="A51:A55"/>
    <mergeCell ref="B52:B55"/>
    <mergeCell ref="C53:C55"/>
    <mergeCell ref="C50:C51"/>
    <mergeCell ref="D50:D51"/>
    <mergeCell ref="A45:B45"/>
    <mergeCell ref="A42:B42"/>
    <mergeCell ref="A43:B43"/>
    <mergeCell ref="A44:B44"/>
    <mergeCell ref="C42:E42"/>
    <mergeCell ref="C43:E43"/>
    <mergeCell ref="C44:E44"/>
    <mergeCell ref="C45:E45"/>
    <mergeCell ref="C46:E46"/>
    <mergeCell ref="A16:A18"/>
    <mergeCell ref="A24:A26"/>
    <mergeCell ref="A40:B40"/>
    <mergeCell ref="A28:A31"/>
    <mergeCell ref="A32:E32"/>
    <mergeCell ref="D33:E33"/>
    <mergeCell ref="C34:C35"/>
    <mergeCell ref="D34:E35"/>
    <mergeCell ref="D36:E36"/>
    <mergeCell ref="D37:E37"/>
    <mergeCell ref="A7:A9"/>
    <mergeCell ref="C9:E9"/>
    <mergeCell ref="C15:E15"/>
    <mergeCell ref="C20:E20"/>
    <mergeCell ref="C14:E14"/>
    <mergeCell ref="A11:A14"/>
    <mergeCell ref="C13:E13"/>
    <mergeCell ref="C16:E16"/>
    <mergeCell ref="C17:E17"/>
    <mergeCell ref="C18:E18"/>
    <mergeCell ref="C22:E22"/>
    <mergeCell ref="C19:E19"/>
    <mergeCell ref="A20:A22"/>
    <mergeCell ref="C21:E21"/>
    <mergeCell ref="A1:E1"/>
    <mergeCell ref="C2:E2"/>
    <mergeCell ref="C3:E3"/>
    <mergeCell ref="C4:E4"/>
    <mergeCell ref="A3:A5"/>
    <mergeCell ref="C5:E5"/>
    <mergeCell ref="C6:E6"/>
    <mergeCell ref="C11:E11"/>
    <mergeCell ref="C12:E12"/>
    <mergeCell ref="C10:E10"/>
    <mergeCell ref="C7:E7"/>
    <mergeCell ref="C8:E8"/>
    <mergeCell ref="C23:E23"/>
    <mergeCell ref="C27:E27"/>
    <mergeCell ref="C24:E24"/>
    <mergeCell ref="C25:E25"/>
    <mergeCell ref="C26:E26"/>
    <mergeCell ref="C28:E28"/>
    <mergeCell ref="C29:E29"/>
    <mergeCell ref="C30:E30"/>
    <mergeCell ref="C31:E31"/>
    <mergeCell ref="D38:E38"/>
    <mergeCell ref="A39:E39"/>
    <mergeCell ref="C40:E40"/>
    <mergeCell ref="C41:E41"/>
    <mergeCell ref="A41:B41"/>
  </mergeCells>
  <printOptions horizontalCentered="1"/>
  <pageMargins left="0.7874015748031497" right="0.7874015748031497" top="0.7480314960629921" bottom="0.6692913385826772" header="0.5118110236220472" footer="0.35433070866141736"/>
  <pageSetup horizontalDpi="300" verticalDpi="300" orientation="portrait" paperSize="9" scale="21" r:id="rId3"/>
  <headerFooter alignWithMargins="0">
    <oddHeader>&amp;C&amp;"Arial,Grassetto"&amp;24ISTRUZIONI AR</oddHeader>
    <oddFooter>&amp;C&amp;"Arial,Grassetto"&amp;14Simi Giacomo&amp;"Arial,Normale"&amp;10
</oddFooter>
  </headerFooter>
  <rowBreaks count="1" manualBreakCount="1">
    <brk id="55" max="4" man="1"/>
  </rowBreaks>
  <colBreaks count="1" manualBreakCount="1">
    <brk id="5" max="65535" man="1"/>
  </colBreaks>
  <legacyDrawing r:id="rId2"/>
</worksheet>
</file>

<file path=xl/worksheets/sheet2.xml><?xml version="1.0" encoding="utf-8"?>
<worksheet xmlns="http://schemas.openxmlformats.org/spreadsheetml/2006/main" xmlns:r="http://schemas.openxmlformats.org/officeDocument/2006/relationships">
  <sheetPr codeName="Foglio1"/>
  <dimension ref="A1:D9"/>
  <sheetViews>
    <sheetView showGridLines="0" workbookViewId="0" topLeftCell="A1">
      <selection activeCell="B26" sqref="B26"/>
    </sheetView>
  </sheetViews>
  <sheetFormatPr defaultColWidth="9.140625" defaultRowHeight="12.75"/>
  <cols>
    <col min="1" max="1" width="8.140625" style="0" bestFit="1" customWidth="1"/>
    <col min="2" max="2" width="69.28125" style="0" bestFit="1" customWidth="1"/>
    <col min="3" max="3" width="68.7109375" style="0" customWidth="1"/>
    <col min="4" max="4" width="67.28125" style="0" hidden="1" customWidth="1"/>
  </cols>
  <sheetData>
    <row r="1" spans="1:3" ht="15.75">
      <c r="A1" s="38" t="s">
        <v>102</v>
      </c>
      <c r="B1" s="38" t="s">
        <v>103</v>
      </c>
      <c r="C1" s="39"/>
    </row>
    <row r="2" spans="1:4" ht="12.75">
      <c r="A2" s="37" t="s">
        <v>104</v>
      </c>
      <c r="B2" s="37" t="s">
        <v>121</v>
      </c>
      <c r="C2" s="37" t="s">
        <v>105</v>
      </c>
      <c r="D2" t="str">
        <f>A2&amp;" "&amp;B2</f>
        <v>Z0 Macchina in generale.</v>
      </c>
    </row>
    <row r="3" spans="1:4" ht="12.75">
      <c r="A3" s="37" t="s">
        <v>106</v>
      </c>
      <c r="B3" s="37" t="s">
        <v>107</v>
      </c>
      <c r="C3" s="37" t="s">
        <v>108</v>
      </c>
      <c r="D3" t="str">
        <f aca="true" t="shared" si="0" ref="D3:D9">A3&amp;" "&amp;B3</f>
        <v>Z1 Interno macchina.</v>
      </c>
    </row>
    <row r="4" spans="1:4" ht="12.75">
      <c r="A4" s="37" t="s">
        <v>109</v>
      </c>
      <c r="B4" s="37" t="s">
        <v>181</v>
      </c>
      <c r="C4" s="37" t="s">
        <v>110</v>
      </c>
      <c r="D4" t="str">
        <f t="shared" si="0"/>
        <v>Z2 Esterno macchina lato centralina idraulica</v>
      </c>
    </row>
    <row r="5" spans="1:4" ht="12.75">
      <c r="A5" s="37" t="s">
        <v>111</v>
      </c>
      <c r="B5" s="37" t="s">
        <v>182</v>
      </c>
      <c r="C5" s="37" t="s">
        <v>110</v>
      </c>
      <c r="D5" t="str">
        <f t="shared" si="0"/>
        <v>Z3 Esterno macchina lato comandi operatore</v>
      </c>
    </row>
    <row r="6" spans="1:4" ht="12.75">
      <c r="A6" s="37" t="s">
        <v>183</v>
      </c>
      <c r="B6" s="37" t="s">
        <v>199</v>
      </c>
      <c r="C6" s="37" t="s">
        <v>185</v>
      </c>
      <c r="D6" t="str">
        <f t="shared" si="0"/>
        <v>Z4/Z5 Zone svolgimento bobina.</v>
      </c>
    </row>
    <row r="7" spans="1:4" ht="12.75">
      <c r="A7" s="37" t="s">
        <v>112</v>
      </c>
      <c r="B7" s="37" t="s">
        <v>113</v>
      </c>
      <c r="C7" s="37" t="s">
        <v>114</v>
      </c>
      <c r="D7" t="str">
        <f t="shared" si="0"/>
        <v>Z6 Quadro elettrico.</v>
      </c>
    </row>
    <row r="8" spans="1:4" ht="12.75">
      <c r="A8" s="37" t="s">
        <v>115</v>
      </c>
      <c r="B8" s="37" t="s">
        <v>116</v>
      </c>
      <c r="C8" s="37" t="s">
        <v>117</v>
      </c>
      <c r="D8" t="str">
        <f t="shared" si="0"/>
        <v>Z7 Area perimetrale esterna.</v>
      </c>
    </row>
    <row r="9" spans="1:4" ht="12.75">
      <c r="A9" s="37" t="s">
        <v>118</v>
      </c>
      <c r="B9" s="37" t="s">
        <v>119</v>
      </c>
      <c r="C9" s="37" t="s">
        <v>120</v>
      </c>
      <c r="D9" t="str">
        <f t="shared" si="0"/>
        <v>Z8 Mezzi permanenti di accesso.</v>
      </c>
    </row>
  </sheetData>
  <printOptions/>
  <pageMargins left="0.75" right="0.75" top="1" bottom="1" header="0.5" footer="0.5"/>
  <pageSetup horizontalDpi="300" verticalDpi="300" orientation="portrait" paperSize="9" r:id="rId2"/>
  <drawing r:id="rId1"/>
</worksheet>
</file>

<file path=xl/worksheets/sheet3.xml><?xml version="1.0" encoding="utf-8"?>
<worksheet xmlns="http://schemas.openxmlformats.org/spreadsheetml/2006/main" xmlns:r="http://schemas.openxmlformats.org/officeDocument/2006/relationships">
  <sheetPr codeName="Foglio2">
    <pageSetUpPr fitToPage="1"/>
  </sheetPr>
  <dimension ref="A1:AY341"/>
  <sheetViews>
    <sheetView tabSelected="1" zoomScaleSheetLayoutView="100" workbookViewId="0" topLeftCell="A1">
      <selection activeCell="O3" sqref="O3:Q3"/>
    </sheetView>
  </sheetViews>
  <sheetFormatPr defaultColWidth="9.140625" defaultRowHeight="12.75"/>
  <cols>
    <col min="1" max="1" width="4.7109375" style="1" customWidth="1"/>
    <col min="2" max="2" width="10.140625" style="1" customWidth="1"/>
    <col min="3" max="3" width="16.57421875" style="1" customWidth="1"/>
    <col min="4" max="4" width="14.140625" style="2" customWidth="1"/>
    <col min="5" max="5" width="11.8515625" style="1" customWidth="1"/>
    <col min="6" max="6" width="15.8515625" style="1" customWidth="1"/>
    <col min="7" max="12" width="5.8515625" style="1" customWidth="1"/>
    <col min="13" max="13" width="7.421875" style="1" customWidth="1"/>
    <col min="14" max="14" width="15.421875" style="1" bestFit="1" customWidth="1"/>
    <col min="15" max="15" width="13.00390625" style="1" customWidth="1"/>
    <col min="16" max="16" width="49.28125" style="1" customWidth="1"/>
    <col min="17" max="17" width="32.00390625" style="1" customWidth="1"/>
    <col min="18" max="23" width="6.140625" style="1" customWidth="1"/>
    <col min="24" max="24" width="7.7109375" style="1" customWidth="1"/>
    <col min="25" max="25" width="15.7109375" style="1" bestFit="1" customWidth="1"/>
    <col min="26" max="26" width="14.00390625" style="1" customWidth="1"/>
    <col min="27" max="27" width="46.00390625" style="1" customWidth="1"/>
    <col min="28" max="33" width="5.8515625" style="1" customWidth="1"/>
    <col min="34" max="34" width="7.28125" style="1" customWidth="1"/>
    <col min="35" max="35" width="16.57421875" style="1" customWidth="1"/>
    <col min="36" max="36" width="9.57421875" style="1" customWidth="1"/>
    <col min="37" max="39" width="6.421875" style="1" customWidth="1"/>
    <col min="40" max="40" width="13.421875" style="1" customWidth="1"/>
    <col min="41" max="42" width="7.421875" style="1" customWidth="1"/>
    <col min="43" max="43" width="9.28125" style="1" customWidth="1"/>
    <col min="44" max="16384" width="7.421875" style="1" customWidth="1"/>
  </cols>
  <sheetData>
    <row r="1" spans="1:40" ht="8.25">
      <c r="A1" s="57"/>
      <c r="B1" s="57"/>
      <c r="C1" s="57"/>
      <c r="D1" s="58"/>
      <c r="E1" s="57"/>
      <c r="F1" s="57"/>
      <c r="G1" s="57"/>
      <c r="H1" s="57"/>
      <c r="I1" s="57"/>
      <c r="J1" s="57"/>
      <c r="K1" s="57"/>
      <c r="L1" s="57"/>
      <c r="M1" s="57"/>
      <c r="N1" s="57"/>
      <c r="O1" s="57"/>
      <c r="P1" s="57"/>
      <c r="Q1" s="57"/>
      <c r="R1" s="57"/>
      <c r="S1" s="57"/>
      <c r="T1" s="57"/>
      <c r="U1" s="57"/>
      <c r="V1" s="57"/>
      <c r="W1" s="57"/>
      <c r="X1" s="57"/>
      <c r="Y1" s="57"/>
      <c r="Z1" s="57"/>
      <c r="AA1" s="57"/>
      <c r="AB1" s="57"/>
      <c r="AC1" s="57"/>
      <c r="AD1" s="57"/>
      <c r="AE1" s="57"/>
      <c r="AF1" s="57"/>
      <c r="AG1" s="57"/>
      <c r="AH1" s="57"/>
      <c r="AI1" s="57"/>
      <c r="AJ1" s="57"/>
      <c r="AK1" s="57"/>
      <c r="AL1" s="57"/>
      <c r="AM1" s="57"/>
      <c r="AN1" s="57"/>
    </row>
    <row r="2" spans="1:43" ht="18.75" customHeight="1">
      <c r="A2" s="55"/>
      <c r="B2" s="55"/>
      <c r="C2" s="129" t="s">
        <v>23</v>
      </c>
      <c r="D2" s="129"/>
      <c r="E2" s="129"/>
      <c r="F2" s="129"/>
      <c r="G2" s="129"/>
      <c r="H2" s="129"/>
      <c r="I2" s="129"/>
      <c r="J2" s="129"/>
      <c r="K2" s="129"/>
      <c r="L2" s="129"/>
      <c r="M2" s="129"/>
      <c r="N2" s="129"/>
      <c r="O2" s="103" t="s">
        <v>24</v>
      </c>
      <c r="P2" s="104"/>
      <c r="Q2" s="104"/>
      <c r="R2" s="104"/>
      <c r="S2" s="104"/>
      <c r="T2" s="104"/>
      <c r="U2" s="104"/>
      <c r="V2" s="104"/>
      <c r="W2" s="104"/>
      <c r="X2" s="104"/>
      <c r="Y2" s="105"/>
      <c r="Z2" s="130" t="s">
        <v>25</v>
      </c>
      <c r="AA2" s="130"/>
      <c r="AB2" s="130"/>
      <c r="AC2" s="130"/>
      <c r="AD2" s="130"/>
      <c r="AE2" s="130"/>
      <c r="AF2" s="130"/>
      <c r="AG2" s="130"/>
      <c r="AH2" s="130"/>
      <c r="AI2" s="130"/>
      <c r="AJ2" s="113" t="s">
        <v>91</v>
      </c>
      <c r="AK2" s="113"/>
      <c r="AL2" s="113"/>
      <c r="AM2" s="113"/>
      <c r="AN2" s="113"/>
      <c r="AO2" s="12"/>
      <c r="AP2" s="12"/>
      <c r="AQ2" s="12"/>
    </row>
    <row r="3" spans="1:43" s="5" customFormat="1" ht="39" customHeight="1">
      <c r="A3" s="54" t="s">
        <v>123</v>
      </c>
      <c r="B3" s="54" t="s">
        <v>22</v>
      </c>
      <c r="C3" s="15" t="s">
        <v>2</v>
      </c>
      <c r="D3" s="15" t="s">
        <v>27</v>
      </c>
      <c r="E3" s="15" t="s">
        <v>26</v>
      </c>
      <c r="F3" s="15" t="s">
        <v>193</v>
      </c>
      <c r="G3" s="129" t="s">
        <v>213</v>
      </c>
      <c r="H3" s="129"/>
      <c r="I3" s="129"/>
      <c r="J3" s="129"/>
      <c r="K3" s="129"/>
      <c r="L3" s="129"/>
      <c r="M3" s="129"/>
      <c r="N3" s="129"/>
      <c r="O3" s="103" t="s">
        <v>244</v>
      </c>
      <c r="P3" s="104"/>
      <c r="Q3" s="105"/>
      <c r="R3" s="103" t="s">
        <v>214</v>
      </c>
      <c r="S3" s="104"/>
      <c r="T3" s="104"/>
      <c r="U3" s="104"/>
      <c r="V3" s="104"/>
      <c r="W3" s="104"/>
      <c r="X3" s="104"/>
      <c r="Y3" s="105"/>
      <c r="Z3" s="19" t="s">
        <v>2</v>
      </c>
      <c r="AA3" s="19" t="s">
        <v>95</v>
      </c>
      <c r="AB3" s="130" t="s">
        <v>215</v>
      </c>
      <c r="AC3" s="130"/>
      <c r="AD3" s="130"/>
      <c r="AE3" s="130"/>
      <c r="AF3" s="130"/>
      <c r="AG3" s="130"/>
      <c r="AH3" s="130"/>
      <c r="AI3" s="130"/>
      <c r="AJ3" s="113" t="s">
        <v>122</v>
      </c>
      <c r="AK3" s="113"/>
      <c r="AL3" s="113"/>
      <c r="AM3" s="113"/>
      <c r="AN3" s="113"/>
      <c r="AO3" s="14"/>
      <c r="AP3" s="14"/>
      <c r="AQ3" s="14"/>
    </row>
    <row r="4" spans="1:43" ht="20.25" customHeight="1">
      <c r="A4" s="16"/>
      <c r="B4" s="16"/>
      <c r="C4" s="16"/>
      <c r="D4" s="16"/>
      <c r="E4" s="16"/>
      <c r="F4" s="16"/>
      <c r="G4" s="17" t="s">
        <v>0</v>
      </c>
      <c r="H4" s="17" t="s">
        <v>205</v>
      </c>
      <c r="I4" s="17" t="s">
        <v>9</v>
      </c>
      <c r="J4" s="17" t="s">
        <v>10</v>
      </c>
      <c r="K4" s="17" t="s">
        <v>11</v>
      </c>
      <c r="L4" s="17" t="s">
        <v>204</v>
      </c>
      <c r="M4" s="17" t="s">
        <v>17</v>
      </c>
      <c r="N4" s="17" t="s">
        <v>18</v>
      </c>
      <c r="O4" s="17" t="s">
        <v>219</v>
      </c>
      <c r="P4" s="17" t="s">
        <v>207</v>
      </c>
      <c r="Q4" s="17" t="s">
        <v>208</v>
      </c>
      <c r="R4" s="17" t="s">
        <v>0</v>
      </c>
      <c r="S4" s="17" t="s">
        <v>205</v>
      </c>
      <c r="T4" s="17" t="s">
        <v>9</v>
      </c>
      <c r="U4" s="17" t="s">
        <v>10</v>
      </c>
      <c r="V4" s="17" t="s">
        <v>11</v>
      </c>
      <c r="W4" s="17" t="s">
        <v>204</v>
      </c>
      <c r="X4" s="17" t="s">
        <v>17</v>
      </c>
      <c r="Y4" s="17" t="s">
        <v>18</v>
      </c>
      <c r="Z4" s="16"/>
      <c r="AA4" s="16"/>
      <c r="AB4" s="17" t="s">
        <v>0</v>
      </c>
      <c r="AC4" s="17" t="s">
        <v>205</v>
      </c>
      <c r="AD4" s="17" t="s">
        <v>9</v>
      </c>
      <c r="AE4" s="17" t="s">
        <v>10</v>
      </c>
      <c r="AF4" s="17" t="s">
        <v>11</v>
      </c>
      <c r="AG4" s="17" t="s">
        <v>204</v>
      </c>
      <c r="AH4" s="17" t="s">
        <v>17</v>
      </c>
      <c r="AI4" s="17" t="s">
        <v>18</v>
      </c>
      <c r="AJ4" s="17" t="s">
        <v>206</v>
      </c>
      <c r="AK4" s="17" t="s">
        <v>17</v>
      </c>
      <c r="AL4" s="17" t="s">
        <v>0</v>
      </c>
      <c r="AM4" s="17" t="s">
        <v>92</v>
      </c>
      <c r="AN4" s="17" t="s">
        <v>93</v>
      </c>
      <c r="AO4" s="14"/>
      <c r="AP4" s="14"/>
      <c r="AQ4" s="14"/>
    </row>
    <row r="5" spans="1:43" s="7" customFormat="1" ht="52.5" customHeight="1">
      <c r="A5" s="121">
        <v>1</v>
      </c>
      <c r="B5" s="121" t="s">
        <v>94</v>
      </c>
      <c r="C5" s="18" t="s">
        <v>37</v>
      </c>
      <c r="D5" s="59" t="s">
        <v>88</v>
      </c>
      <c r="E5" s="100" t="s">
        <v>200</v>
      </c>
      <c r="F5" s="122" t="s">
        <v>203</v>
      </c>
      <c r="G5" s="114">
        <v>4</v>
      </c>
      <c r="H5" s="114">
        <v>5.649</v>
      </c>
      <c r="I5" s="114">
        <v>2.85</v>
      </c>
      <c r="J5" s="114">
        <v>14.4</v>
      </c>
      <c r="K5" s="114">
        <v>17.6</v>
      </c>
      <c r="L5" s="114">
        <v>1</v>
      </c>
      <c r="M5" s="115">
        <f>+(2*G5*H5*I5*L5)/(J5+K5)</f>
        <v>4.0249125</v>
      </c>
      <c r="N5" s="118" t="str">
        <f>IF(H5=3.873,"TRASCURABILE",IF(G5=4,"INACCETTABILE",IF(G5=2,"TOLLERABILE",IF(OR(M5&lt;=1,H5=3.873),"TRASCURABILE",(IF(AND(M5&lt;=2.1,M5&gt;1,H5&gt;3.873),"ACCETTABILE",(IF(AND(M5&lt;=3.1,M5&gt;2.1,H5&gt;3.873),"TOLLERABILE",(IF(AND(M5&gt;3.1,H5&gt;3.873),"INACCETTABILE"))))))))))</f>
        <v>INACCETTABILE</v>
      </c>
      <c r="O5" s="100" t="s">
        <v>242</v>
      </c>
      <c r="P5" s="100" t="s">
        <v>209</v>
      </c>
      <c r="Q5" s="100" t="s">
        <v>243</v>
      </c>
      <c r="R5" s="114">
        <v>1</v>
      </c>
      <c r="S5" s="114">
        <v>7.442</v>
      </c>
      <c r="T5" s="114">
        <v>4.31</v>
      </c>
      <c r="U5" s="114">
        <v>7.2</v>
      </c>
      <c r="V5" s="114">
        <v>8.8</v>
      </c>
      <c r="W5" s="114">
        <v>1</v>
      </c>
      <c r="X5" s="115">
        <f>+(2*R5*S5*T5*W5)/(U5+V5)</f>
        <v>4.009377499999999</v>
      </c>
      <c r="Y5" s="118" t="str">
        <f>IF(S5=3.873,"TRASCURABILE",IF(R5=4,"INACCETTABILE",IF(R5=2,"TOLLERABILE",IF(OR(X5&lt;=1,S5=3.873),"TRASCURABILE",(IF(AND(X5&lt;=2.1,X5&gt;1,S5&gt;3.873),"ACCETTABILE",(IF(AND(X5&lt;=3.1,X5&gt;2.1,S5&gt;3.873),"TOLLERABILE",(IF(AND(X5&gt;3.1,S5&gt;3.873),"INACCETTABILE"))))))))))</f>
        <v>INACCETTABILE</v>
      </c>
      <c r="Z5" s="18" t="s">
        <v>31</v>
      </c>
      <c r="AA5" s="100" t="s">
        <v>210</v>
      </c>
      <c r="AB5" s="114">
        <v>4</v>
      </c>
      <c r="AC5" s="114">
        <v>5.649</v>
      </c>
      <c r="AD5" s="114">
        <v>2.85</v>
      </c>
      <c r="AE5" s="114">
        <v>7.2</v>
      </c>
      <c r="AF5" s="114">
        <v>8.8</v>
      </c>
      <c r="AG5" s="114">
        <v>1</v>
      </c>
      <c r="AH5" s="115">
        <f>+(2*AB5*AC5*AD5*AG5)/(AE5+AF5)</f>
        <v>8.049825</v>
      </c>
      <c r="AI5" s="118" t="str">
        <f>IF(AC5=3.873,"TRASCURABILE",IF(AB5=4,"INACCETTABILE",IF(AB5=2,"TOLLERABILE",IF(OR(AH5&lt;=1,AC5=3.873),"TRASCURABILE",(IF(AND(AH5&lt;=2.1,AH5&gt;1,AC5&gt;3.873),"ACCETTABILE",(IF(AND(AH5&lt;=3.1,AH5&gt;2.1,AC5&gt;3.873),"TOLLERABILE",(IF(AND(AH5&gt;3.1,AC5&gt;3.873),"INACCETTABILE"))))))))))</f>
        <v>INACCETTABILE</v>
      </c>
      <c r="AJ5" s="114">
        <f>+H5*L5</f>
        <v>5.649</v>
      </c>
      <c r="AK5" s="115">
        <f>+M5</f>
        <v>4.0249125</v>
      </c>
      <c r="AL5" s="114">
        <f>+G5</f>
        <v>4</v>
      </c>
      <c r="AM5" s="114">
        <f>+AK5/AJ5</f>
        <v>0.7125</v>
      </c>
      <c r="AN5" s="112" t="str">
        <f>+IF(OR(AJ5=3.873,AK5&lt;=1),"NESSUNA CATEGORIA",IF(AND(AJ5&gt;3.873,AK5&gt;1,AL5=1),"CATEGORIA 1",IF(AND(AJ5&gt;3.873,AK5&gt;1,AL5&gt;1,AM5&lt;=0.36),"CATEGORIA 2",IF(AND(AJ5&gt;3.873,AK5&gt;1,AL5&gt;1,AM5&gt;0.36,AM5&lt;=0.72),"CATEGORIA 3",IF(AND(AJ5&gt;3.873,AK5&gt;1,AL5&gt;1,AM5&gt;=0.72),"CATEGORIA 4")))))</f>
        <v>CATEGORIA 3</v>
      </c>
      <c r="AO5" s="13"/>
      <c r="AP5" s="13"/>
      <c r="AQ5" s="13"/>
    </row>
    <row r="6" spans="1:44" s="7" customFormat="1" ht="39.75" customHeight="1">
      <c r="A6" s="121"/>
      <c r="B6" s="121"/>
      <c r="C6" s="18" t="s">
        <v>30</v>
      </c>
      <c r="D6" s="59" t="s">
        <v>86</v>
      </c>
      <c r="E6" s="101"/>
      <c r="F6" s="122"/>
      <c r="G6" s="114"/>
      <c r="H6" s="114"/>
      <c r="I6" s="114"/>
      <c r="J6" s="114"/>
      <c r="K6" s="114"/>
      <c r="L6" s="114"/>
      <c r="M6" s="115"/>
      <c r="N6" s="119"/>
      <c r="O6" s="101"/>
      <c r="P6" s="101"/>
      <c r="Q6" s="101"/>
      <c r="R6" s="114"/>
      <c r="S6" s="114"/>
      <c r="T6" s="114"/>
      <c r="U6" s="114"/>
      <c r="V6" s="114"/>
      <c r="W6" s="114"/>
      <c r="X6" s="115"/>
      <c r="Y6" s="119"/>
      <c r="Z6" s="18" t="s">
        <v>31</v>
      </c>
      <c r="AA6" s="127"/>
      <c r="AB6" s="114"/>
      <c r="AC6" s="114"/>
      <c r="AD6" s="114"/>
      <c r="AE6" s="114"/>
      <c r="AF6" s="114"/>
      <c r="AG6" s="114"/>
      <c r="AH6" s="115"/>
      <c r="AI6" s="119"/>
      <c r="AJ6" s="114"/>
      <c r="AK6" s="115"/>
      <c r="AL6" s="114"/>
      <c r="AM6" s="114"/>
      <c r="AN6" s="112"/>
      <c r="AO6" s="13"/>
      <c r="AP6" s="13"/>
      <c r="AQ6" s="13"/>
      <c r="AR6" s="10"/>
    </row>
    <row r="7" spans="1:43" s="7" customFormat="1" ht="39.75" customHeight="1">
      <c r="A7" s="121"/>
      <c r="B7" s="121"/>
      <c r="C7" s="18" t="s">
        <v>68</v>
      </c>
      <c r="D7" s="59"/>
      <c r="E7" s="102"/>
      <c r="F7" s="122"/>
      <c r="G7" s="114"/>
      <c r="H7" s="114"/>
      <c r="I7" s="114"/>
      <c r="J7" s="114"/>
      <c r="K7" s="114"/>
      <c r="L7" s="114"/>
      <c r="M7" s="115"/>
      <c r="N7" s="119"/>
      <c r="O7" s="102"/>
      <c r="P7" s="102"/>
      <c r="Q7" s="102"/>
      <c r="R7" s="114"/>
      <c r="S7" s="114"/>
      <c r="T7" s="114"/>
      <c r="U7" s="114"/>
      <c r="V7" s="114"/>
      <c r="W7" s="114"/>
      <c r="X7" s="115"/>
      <c r="Y7" s="119"/>
      <c r="Z7" s="18" t="s">
        <v>31</v>
      </c>
      <c r="AA7" s="128"/>
      <c r="AB7" s="114"/>
      <c r="AC7" s="114"/>
      <c r="AD7" s="114"/>
      <c r="AE7" s="114"/>
      <c r="AF7" s="114"/>
      <c r="AG7" s="114"/>
      <c r="AH7" s="115"/>
      <c r="AI7" s="119"/>
      <c r="AJ7" s="114"/>
      <c r="AK7" s="115"/>
      <c r="AL7" s="114"/>
      <c r="AM7" s="114"/>
      <c r="AN7" s="112"/>
      <c r="AO7" s="13"/>
      <c r="AP7" s="13"/>
      <c r="AQ7" s="13"/>
    </row>
    <row r="8" spans="1:43" s="7" customFormat="1" ht="38.25" customHeight="1">
      <c r="A8" s="121">
        <f>+A5+1</f>
        <v>2</v>
      </c>
      <c r="B8" s="121" t="s">
        <v>94</v>
      </c>
      <c r="C8" s="56" t="s">
        <v>37</v>
      </c>
      <c r="D8" s="60" t="s">
        <v>88</v>
      </c>
      <c r="E8" s="106" t="s">
        <v>187</v>
      </c>
      <c r="F8" s="124" t="s">
        <v>218</v>
      </c>
      <c r="G8" s="117">
        <v>1</v>
      </c>
      <c r="H8" s="117">
        <v>5.649</v>
      </c>
      <c r="I8" s="117">
        <v>3.33</v>
      </c>
      <c r="J8" s="117">
        <v>10.8</v>
      </c>
      <c r="K8" s="117">
        <v>17.6</v>
      </c>
      <c r="L8" s="117">
        <v>1</v>
      </c>
      <c r="M8" s="116">
        <f>+(2*G8*H8*I8*L8)/(J8+K8)</f>
        <v>1.3247302816901407</v>
      </c>
      <c r="N8" s="119" t="str">
        <f>IF(H8=3.873,"TRASCURABILE",IF(G8=4,"INACCETTABILE",IF(G8=2,"TOLLERABILE",IF(OR(M8&lt;=1,H8=3.873),"TRASCURABILE",(IF(AND(M8&lt;=2.1,M8&gt;1,H8&gt;3.873),"ACCETTABILE",(IF(AND(M8&lt;=3.1,M8&gt;2.1,H8&gt;3.873),"TOLLERABILE",(IF(AND(M8&gt;3.1,H8&gt;3.873),"INACCETTABILE"))))))))))</f>
        <v>ACCETTABILE</v>
      </c>
      <c r="O8" s="100" t="s">
        <v>242</v>
      </c>
      <c r="P8" s="109" t="s">
        <v>211</v>
      </c>
      <c r="Q8" s="109"/>
      <c r="R8" s="117">
        <v>2</v>
      </c>
      <c r="S8" s="117">
        <v>5.649</v>
      </c>
      <c r="T8" s="117">
        <v>3.33</v>
      </c>
      <c r="U8" s="117">
        <v>10.8</v>
      </c>
      <c r="V8" s="117">
        <v>13.2</v>
      </c>
      <c r="W8" s="117">
        <v>1</v>
      </c>
      <c r="X8" s="116">
        <f>+(2*R8*S8*T8*W8)/(U8+V8)</f>
        <v>3.135195</v>
      </c>
      <c r="Y8" s="126" t="str">
        <f>IF(S8=3.873,"TRASCURABILE",IF(R8=4,"INACCETTABILE",IF(R8=2,"TOLLERABILE",IF(OR(X8&lt;=1,S8=3.873),"TRASCURABILE",(IF(AND(X8&lt;=2.1,X8&gt;1,S8&gt;3.873),"ACCETTABILE",(IF(AND(X8&lt;=3.1,X8&gt;2.1,S8&gt;3.873),"TOLLERABILE",(IF(AND(X8&gt;3.1,S8&gt;3.873),"INACCETTABILE"))))))))))</f>
        <v>TOLLERABILE</v>
      </c>
      <c r="Z8" s="56" t="s">
        <v>31</v>
      </c>
      <c r="AA8" s="117" t="s">
        <v>212</v>
      </c>
      <c r="AB8" s="117">
        <v>2</v>
      </c>
      <c r="AC8" s="117">
        <v>5.649</v>
      </c>
      <c r="AD8" s="117">
        <v>2.85</v>
      </c>
      <c r="AE8" s="117">
        <v>10.8</v>
      </c>
      <c r="AF8" s="117">
        <v>13.2</v>
      </c>
      <c r="AG8" s="117">
        <v>1</v>
      </c>
      <c r="AH8" s="116">
        <f>+(2*AB8*AC8*AD8*AG8)/(AE8+AF8)</f>
        <v>2.683275</v>
      </c>
      <c r="AI8" s="126" t="str">
        <f>IF(AC8=3.873,"TRASCURABILE",IF(AB8=4,"INACCETTABILE",IF(AB8=2,"TOLLERABILE",IF(OR(AH8&lt;=1,AC8=3.873),"TRASCURABILE",(IF(AND(AH8&lt;=2.1,AH8&gt;1,AC8&gt;3.873),"ACCETTABILE",(IF(AND(AH8&lt;=3.1,AH8&gt;2.1,AC8&gt;3.873),"TOLLERABILE",(IF(AND(AH8&gt;3.1,AC8&gt;3.873),"INACCETTABILE"))))))))))</f>
        <v>TOLLERABILE</v>
      </c>
      <c r="AJ8" s="117">
        <f>+H8*L8</f>
        <v>5.649</v>
      </c>
      <c r="AK8" s="116">
        <f>+M8</f>
        <v>1.3247302816901407</v>
      </c>
      <c r="AL8" s="117">
        <f>+G8</f>
        <v>1</v>
      </c>
      <c r="AM8" s="117">
        <f>+AK8/AJ8</f>
        <v>0.23450704225352112</v>
      </c>
      <c r="AN8" s="112" t="str">
        <f>+IF(OR(AJ8=3.873,AK8&lt;=1),"NESSUNA CATEGORIA",IF(AND(AJ8&gt;3.873,AK8&gt;1,OR(AM8&lt;0.5,AL8=1)),"CATEGORIA 1",IF(AND(AJ8&gt;3.873,AK8&gt;1,AL8&gt;1,AM8&lt;=0.36),"CATEGORIA 2",IF(AND(AJ8&gt;3.873,AK8&gt;1,AL8&gt;1,AM8&gt;0.36,AM8&lt;=0.72),"CATEGORIA 3",IF(AND(AJ8&gt;3.873,AK8&gt;1,AL8&gt;1,AM8&gt;=0.72),"CATEGORIA 4")))))</f>
        <v>CATEGORIA 1</v>
      </c>
      <c r="AO8" s="13"/>
      <c r="AP8" s="13"/>
      <c r="AQ8" s="13"/>
    </row>
    <row r="9" spans="1:43" s="7" customFormat="1" ht="38.25" customHeight="1">
      <c r="A9" s="121"/>
      <c r="B9" s="121"/>
      <c r="C9" s="56" t="s">
        <v>30</v>
      </c>
      <c r="D9" s="60" t="s">
        <v>86</v>
      </c>
      <c r="E9" s="107"/>
      <c r="F9" s="124"/>
      <c r="G9" s="117"/>
      <c r="H9" s="117"/>
      <c r="I9" s="117"/>
      <c r="J9" s="117"/>
      <c r="K9" s="117"/>
      <c r="L9" s="117"/>
      <c r="M9" s="116"/>
      <c r="N9" s="119"/>
      <c r="O9" s="101"/>
      <c r="P9" s="110"/>
      <c r="Q9" s="110"/>
      <c r="R9" s="117"/>
      <c r="S9" s="117"/>
      <c r="T9" s="117"/>
      <c r="U9" s="117"/>
      <c r="V9" s="117"/>
      <c r="W9" s="117"/>
      <c r="X9" s="116"/>
      <c r="Y9" s="119"/>
      <c r="Z9" s="56" t="s">
        <v>31</v>
      </c>
      <c r="AA9" s="117"/>
      <c r="AB9" s="117"/>
      <c r="AC9" s="117"/>
      <c r="AD9" s="117"/>
      <c r="AE9" s="117"/>
      <c r="AF9" s="117"/>
      <c r="AG9" s="117"/>
      <c r="AH9" s="116"/>
      <c r="AI9" s="119"/>
      <c r="AJ9" s="117"/>
      <c r="AK9" s="116"/>
      <c r="AL9" s="117"/>
      <c r="AM9" s="117"/>
      <c r="AN9" s="112"/>
      <c r="AO9" s="13"/>
      <c r="AP9" s="13"/>
      <c r="AQ9" s="13"/>
    </row>
    <row r="10" spans="1:43" s="7" customFormat="1" ht="38.25" customHeight="1">
      <c r="A10" s="121"/>
      <c r="B10" s="121"/>
      <c r="C10" s="56" t="s">
        <v>68</v>
      </c>
      <c r="D10" s="60"/>
      <c r="E10" s="108"/>
      <c r="F10" s="124"/>
      <c r="G10" s="117"/>
      <c r="H10" s="117"/>
      <c r="I10" s="117"/>
      <c r="J10" s="117"/>
      <c r="K10" s="117"/>
      <c r="L10" s="117"/>
      <c r="M10" s="116"/>
      <c r="N10" s="119"/>
      <c r="O10" s="102"/>
      <c r="P10" s="111"/>
      <c r="Q10" s="111"/>
      <c r="R10" s="117"/>
      <c r="S10" s="117"/>
      <c r="T10" s="117"/>
      <c r="U10" s="117"/>
      <c r="V10" s="117"/>
      <c r="W10" s="117"/>
      <c r="X10" s="116"/>
      <c r="Y10" s="119"/>
      <c r="Z10" s="56" t="s">
        <v>31</v>
      </c>
      <c r="AA10" s="117"/>
      <c r="AB10" s="117"/>
      <c r="AC10" s="117"/>
      <c r="AD10" s="117"/>
      <c r="AE10" s="117"/>
      <c r="AF10" s="117"/>
      <c r="AG10" s="117"/>
      <c r="AH10" s="116"/>
      <c r="AI10" s="119"/>
      <c r="AJ10" s="117"/>
      <c r="AK10" s="116"/>
      <c r="AL10" s="117"/>
      <c r="AM10" s="117"/>
      <c r="AN10" s="112"/>
      <c r="AO10" s="13"/>
      <c r="AP10" s="13"/>
      <c r="AQ10" s="13"/>
    </row>
    <row r="11" spans="1:43" s="7" customFormat="1" ht="38.25" customHeight="1">
      <c r="A11" s="121">
        <f>+A8+1</f>
        <v>3</v>
      </c>
      <c r="B11" s="121" t="s">
        <v>94</v>
      </c>
      <c r="C11" s="18"/>
      <c r="D11" s="59" t="s">
        <v>88</v>
      </c>
      <c r="E11" s="100" t="s">
        <v>184</v>
      </c>
      <c r="F11" s="122" t="s">
        <v>186</v>
      </c>
      <c r="G11" s="114">
        <v>1</v>
      </c>
      <c r="H11" s="114">
        <v>5.649</v>
      </c>
      <c r="I11" s="114">
        <v>4.31</v>
      </c>
      <c r="J11" s="114">
        <v>10.8</v>
      </c>
      <c r="K11" s="114">
        <v>8.8</v>
      </c>
      <c r="L11" s="114">
        <v>1</v>
      </c>
      <c r="M11" s="115">
        <f>+(2*G11*H11*I11*L11)/(J11+K11)</f>
        <v>2.4844071428571426</v>
      </c>
      <c r="N11" s="126" t="str">
        <f>IF(H11=3.873,"TRASCURABILE",IF(G11=4,"INACCETTABILE",IF(G11=2,"TOLLERABILE",IF(OR(M11&lt;=1,H11=3.873),"TRASCURABILE",(IF(AND(M11&lt;=2.1,M11&gt;1,H11&gt;3.873),"ACCETTABILE",(IF(AND(M11&lt;=3.1,M11&gt;2.1,H11&gt;3.873),"TOLLERABILE",(IF(AND(M11&gt;3.1,H11&gt;3.873),"INACCETTABILE"))))))))))</f>
        <v>TOLLERABILE</v>
      </c>
      <c r="O11" s="100" t="s">
        <v>242</v>
      </c>
      <c r="P11" s="100" t="s">
        <v>216</v>
      </c>
      <c r="Q11" s="100"/>
      <c r="R11" s="114">
        <v>4</v>
      </c>
      <c r="S11" s="114">
        <v>7.442</v>
      </c>
      <c r="T11" s="114">
        <v>4.31</v>
      </c>
      <c r="U11" s="114">
        <v>7.2</v>
      </c>
      <c r="V11" s="114">
        <v>8.8</v>
      </c>
      <c r="W11" s="114">
        <v>1</v>
      </c>
      <c r="X11" s="115">
        <f>+(2*R11*S11*T11*W11)/(U11+V11)</f>
        <v>16.037509999999997</v>
      </c>
      <c r="Y11" s="118" t="str">
        <f>IF(S11=3.873,"TRASCURABILE",IF(R11=4,"INACCETTABILE",IF(R11=2,"TOLLERABILE",IF(OR(X11&lt;=1,S11=3.873),"TRASCURABILE",(IF(AND(X11&lt;=2.1,X11&gt;1,S11&gt;3.873),"ACCETTABILE",(IF(AND(X11&lt;=3.1,X11&gt;2.1,S11&gt;3.873),"TOLLERABILE",(IF(AND(X11&gt;3.1,S11&gt;3.873),"INACCETTABILE"))))))))))</f>
        <v>INACCETTABILE</v>
      </c>
      <c r="Z11" s="18" t="s">
        <v>31</v>
      </c>
      <c r="AA11" s="114" t="s">
        <v>217</v>
      </c>
      <c r="AB11" s="114">
        <v>2</v>
      </c>
      <c r="AC11" s="114">
        <v>3.873</v>
      </c>
      <c r="AD11" s="114">
        <v>3.33</v>
      </c>
      <c r="AE11" s="114">
        <v>14.4</v>
      </c>
      <c r="AF11" s="114">
        <v>13.2</v>
      </c>
      <c r="AG11" s="114">
        <v>1</v>
      </c>
      <c r="AH11" s="115">
        <f>+(2*AB11*AC11*AD11*AG11)/(AE11+AF11)</f>
        <v>1.8691434782608696</v>
      </c>
      <c r="AI11" s="125" t="str">
        <f>IF(AC11=3.873,"TRASCURABILE",IF(AB11=4,"INACCETTABILE",IF(AB11=2,"TOLLERABILE",IF(OR(AH11&lt;=1,AC11=3.873),"TRASCURABILE",(IF(AND(AH11&lt;=2.1,AH11&gt;1,AC11&gt;3.873),"ACCETTABILE",(IF(AND(AH11&lt;=3.1,AH11&gt;2.1,AC11&gt;3.873),"TOLLERABILE",(IF(AND(AH11&gt;3.1,AC11&gt;3.873),"INACCETTABILE"))))))))))</f>
        <v>TRASCURABILE</v>
      </c>
      <c r="AJ11" s="114">
        <f>+H11*L11</f>
        <v>5.649</v>
      </c>
      <c r="AK11" s="115">
        <f>+M11</f>
        <v>2.4844071428571426</v>
      </c>
      <c r="AL11" s="114">
        <f>+G11</f>
        <v>1</v>
      </c>
      <c r="AM11" s="114">
        <f>+AK11/AJ11</f>
        <v>0.4397959183673469</v>
      </c>
      <c r="AN11" s="112" t="str">
        <f>+IF(OR(AJ11=3.873,AK11&lt;=1),"NESSUNA CATEGORIA",IF(AND(AJ11&gt;3.873,AK11&gt;1,OR(AM11&lt;0.5,AL11=1)),"CATEGORIA 1",IF(AND(AJ11&gt;3.873,AK11&gt;1,AL11&gt;1,AM11&lt;=0.36),"CATEGORIA 2",IF(AND(AJ11&gt;3.873,AK11&gt;1,AL11&gt;1,AM11&gt;0.36,AM11&lt;=0.72),"CATEGORIA 3",IF(AND(AJ11&gt;3.873,AK11&gt;1,AL11&gt;1,AM11&gt;=0.72),"CATEGORIA 4")))))</f>
        <v>CATEGORIA 1</v>
      </c>
      <c r="AO11" s="13"/>
      <c r="AP11" s="13"/>
      <c r="AQ11" s="13"/>
    </row>
    <row r="12" spans="1:43" s="7" customFormat="1" ht="38.25" customHeight="1">
      <c r="A12" s="121"/>
      <c r="B12" s="121"/>
      <c r="C12" s="18" t="s">
        <v>30</v>
      </c>
      <c r="D12" s="59" t="s">
        <v>86</v>
      </c>
      <c r="E12" s="101"/>
      <c r="F12" s="122"/>
      <c r="G12" s="114"/>
      <c r="H12" s="114"/>
      <c r="I12" s="114"/>
      <c r="J12" s="114"/>
      <c r="K12" s="114"/>
      <c r="L12" s="114"/>
      <c r="M12" s="115"/>
      <c r="N12" s="119"/>
      <c r="O12" s="101"/>
      <c r="P12" s="101"/>
      <c r="Q12" s="101"/>
      <c r="R12" s="114"/>
      <c r="S12" s="114"/>
      <c r="T12" s="114"/>
      <c r="U12" s="114"/>
      <c r="V12" s="114"/>
      <c r="W12" s="114"/>
      <c r="X12" s="115"/>
      <c r="Y12" s="119"/>
      <c r="Z12" s="18" t="s">
        <v>31</v>
      </c>
      <c r="AA12" s="114"/>
      <c r="AB12" s="114"/>
      <c r="AC12" s="114"/>
      <c r="AD12" s="114"/>
      <c r="AE12" s="114"/>
      <c r="AF12" s="114"/>
      <c r="AG12" s="114"/>
      <c r="AH12" s="115"/>
      <c r="AI12" s="119"/>
      <c r="AJ12" s="114"/>
      <c r="AK12" s="115"/>
      <c r="AL12" s="114"/>
      <c r="AM12" s="114"/>
      <c r="AN12" s="112"/>
      <c r="AO12" s="13"/>
      <c r="AP12" s="13"/>
      <c r="AQ12" s="13"/>
    </row>
    <row r="13" spans="1:43" s="7" customFormat="1" ht="38.25" customHeight="1">
      <c r="A13" s="121"/>
      <c r="B13" s="121"/>
      <c r="C13" s="18"/>
      <c r="D13" s="59"/>
      <c r="E13" s="102"/>
      <c r="F13" s="122"/>
      <c r="G13" s="114"/>
      <c r="H13" s="114"/>
      <c r="I13" s="114"/>
      <c r="J13" s="114"/>
      <c r="K13" s="114"/>
      <c r="L13" s="114"/>
      <c r="M13" s="115"/>
      <c r="N13" s="119"/>
      <c r="O13" s="102"/>
      <c r="P13" s="102"/>
      <c r="Q13" s="102"/>
      <c r="R13" s="114"/>
      <c r="S13" s="114"/>
      <c r="T13" s="114"/>
      <c r="U13" s="114"/>
      <c r="V13" s="114"/>
      <c r="W13" s="114"/>
      <c r="X13" s="115"/>
      <c r="Y13" s="119"/>
      <c r="Z13" s="18" t="s">
        <v>31</v>
      </c>
      <c r="AA13" s="114"/>
      <c r="AB13" s="114"/>
      <c r="AC13" s="114"/>
      <c r="AD13" s="114"/>
      <c r="AE13" s="114"/>
      <c r="AF13" s="114"/>
      <c r="AG13" s="114"/>
      <c r="AH13" s="115"/>
      <c r="AI13" s="119"/>
      <c r="AJ13" s="114"/>
      <c r="AK13" s="115"/>
      <c r="AL13" s="114"/>
      <c r="AM13" s="114"/>
      <c r="AN13" s="112"/>
      <c r="AO13" s="13"/>
      <c r="AP13" s="13"/>
      <c r="AQ13" s="13"/>
    </row>
    <row r="14" spans="1:43" s="7" customFormat="1" ht="48" customHeight="1">
      <c r="A14" s="121">
        <f>+A11+1</f>
        <v>4</v>
      </c>
      <c r="B14" s="121" t="s">
        <v>94</v>
      </c>
      <c r="C14" s="56" t="s">
        <v>30</v>
      </c>
      <c r="D14" s="60"/>
      <c r="E14" s="106" t="s">
        <v>184</v>
      </c>
      <c r="F14" s="124" t="s">
        <v>221</v>
      </c>
      <c r="G14" s="117">
        <v>1</v>
      </c>
      <c r="H14" s="117">
        <v>7.442</v>
      </c>
      <c r="I14" s="117">
        <v>4.31</v>
      </c>
      <c r="J14" s="117">
        <v>7.2</v>
      </c>
      <c r="K14" s="117">
        <v>8.8</v>
      </c>
      <c r="L14" s="117">
        <v>1</v>
      </c>
      <c r="M14" s="116">
        <f>+(2*G14*H14*I14*L14)/(J14+K14)</f>
        <v>4.009377499999999</v>
      </c>
      <c r="N14" s="118" t="str">
        <f>IF(H14=3.873,"TRASCURABILE",IF(G14=4,"INACCETTABILE",IF(G14=2,"TOLLERABILE",IF(OR(M14&lt;=1,H14=3.873),"TRASCURABILE",(IF(AND(M14&lt;=2.1,M14&gt;1,H14&gt;3.873),"ACCETTABILE",(IF(AND(M14&lt;=3.1,M14&gt;2.1,H14&gt;3.873),"TOLLERABILE",(IF(AND(M14&gt;3.1,H14&gt;3.873),"INACCETTABILE"))))))))))</f>
        <v>INACCETTABILE</v>
      </c>
      <c r="O14" s="100" t="s">
        <v>242</v>
      </c>
      <c r="P14" s="100" t="s">
        <v>223</v>
      </c>
      <c r="Q14" s="100"/>
      <c r="R14" s="117">
        <v>4</v>
      </c>
      <c r="S14" s="117">
        <v>7.442</v>
      </c>
      <c r="T14" s="117">
        <v>4.31</v>
      </c>
      <c r="U14" s="117">
        <v>7.2</v>
      </c>
      <c r="V14" s="117">
        <v>8.8</v>
      </c>
      <c r="W14" s="117">
        <v>1</v>
      </c>
      <c r="X14" s="116">
        <f>+(2*R14*S14*T14*W14)/(U14+V14)</f>
        <v>16.037509999999997</v>
      </c>
      <c r="Y14" s="118" t="str">
        <f>IF(S14=3.873,"TRASCURABILE",IF(R14=4,"INACCETTABILE",IF(R14=2,"TOLLERABILE",IF(OR(X14&lt;=1,S14=3.873),"TRASCURABILE",(IF(AND(X14&lt;=2.1,X14&gt;1,S14&gt;3.873),"ACCETTABILE",(IF(AND(X14&lt;=3.1,X14&gt;2.1,S14&gt;3.873),"TOLLERABILE",(IF(AND(X14&gt;3.1,S14&gt;3.873),"INACCETTABILE"))))))))))</f>
        <v>INACCETTABILE</v>
      </c>
      <c r="Z14" s="56" t="s">
        <v>31</v>
      </c>
      <c r="AA14" s="117" t="s">
        <v>222</v>
      </c>
      <c r="AB14" s="117">
        <v>4</v>
      </c>
      <c r="AC14" s="117">
        <v>7.442</v>
      </c>
      <c r="AD14" s="117">
        <v>4.31</v>
      </c>
      <c r="AE14" s="117">
        <v>7.2</v>
      </c>
      <c r="AF14" s="117">
        <v>8.8</v>
      </c>
      <c r="AG14" s="117">
        <v>1</v>
      </c>
      <c r="AH14" s="116">
        <f>+(2*AB14*AC14*AD14*AG14)/(AE14+AF14)</f>
        <v>16.037509999999997</v>
      </c>
      <c r="AI14" s="118" t="str">
        <f>IF(AC14=3.873,"TRASCURABILE",IF(AB14=4,"INACCETTABILE",IF(AB14=2,"TOLLERABILE",IF(OR(AH14&lt;=1,AC14=3.873),"TRASCURABILE",(IF(AND(AH14&lt;=2.1,AH14&gt;1,AC14&gt;3.873),"ACCETTABILE",(IF(AND(AH14&lt;=3.1,AH14&gt;2.1,AC14&gt;3.873),"TOLLERABILE",(IF(AND(AH14&gt;3.1,AC14&gt;3.873),"INACCETTABILE"))))))))))</f>
        <v>INACCETTABILE</v>
      </c>
      <c r="AJ14" s="117">
        <f>+H14*L14</f>
        <v>7.442</v>
      </c>
      <c r="AK14" s="116">
        <f>+M14</f>
        <v>4.009377499999999</v>
      </c>
      <c r="AL14" s="117">
        <f>+G14</f>
        <v>1</v>
      </c>
      <c r="AM14" s="117">
        <f>+AK14/AJ14</f>
        <v>0.53875</v>
      </c>
      <c r="AN14" s="112" t="str">
        <f>+IF(OR(AJ14=3.873,AK14&lt;=1),"NESSUNA CATEGORIA",IF(AND(AJ14&gt;3.873,AK14&gt;1,OR(AM14&lt;0.5,AL14=1)),"CATEGORIA 1",IF(AND(AJ14&gt;3.873,AK14&gt;1,AL14&gt;1,AM14&lt;=0.36),"CATEGORIA 2",IF(AND(AJ14&gt;3.873,AK14&gt;1,AL14&gt;1,AM14&gt;0.36,AM14&lt;=0.72),"CATEGORIA 3",IF(AND(AJ14&gt;3.873,AK14&gt;1,AL14&gt;1,AM14&gt;=0.72),"CATEGORIA 4")))))</f>
        <v>CATEGORIA 1</v>
      </c>
      <c r="AO14" s="13"/>
      <c r="AP14" s="13"/>
      <c r="AQ14" s="13"/>
    </row>
    <row r="15" spans="1:43" s="7" customFormat="1" ht="54" customHeight="1">
      <c r="A15" s="121"/>
      <c r="B15" s="121"/>
      <c r="C15" s="56" t="s">
        <v>31</v>
      </c>
      <c r="D15" s="60" t="s">
        <v>86</v>
      </c>
      <c r="E15" s="107"/>
      <c r="F15" s="124"/>
      <c r="G15" s="117"/>
      <c r="H15" s="117"/>
      <c r="I15" s="117"/>
      <c r="J15" s="117"/>
      <c r="K15" s="117"/>
      <c r="L15" s="117"/>
      <c r="M15" s="116"/>
      <c r="N15" s="119"/>
      <c r="O15" s="101"/>
      <c r="P15" s="101"/>
      <c r="Q15" s="101"/>
      <c r="R15" s="117"/>
      <c r="S15" s="117"/>
      <c r="T15" s="117"/>
      <c r="U15" s="117"/>
      <c r="V15" s="117"/>
      <c r="W15" s="117"/>
      <c r="X15" s="116"/>
      <c r="Y15" s="119"/>
      <c r="Z15" s="56" t="s">
        <v>31</v>
      </c>
      <c r="AA15" s="117"/>
      <c r="AB15" s="117"/>
      <c r="AC15" s="117"/>
      <c r="AD15" s="117"/>
      <c r="AE15" s="117"/>
      <c r="AF15" s="117"/>
      <c r="AG15" s="117"/>
      <c r="AH15" s="116"/>
      <c r="AI15" s="119"/>
      <c r="AJ15" s="117"/>
      <c r="AK15" s="116"/>
      <c r="AL15" s="117"/>
      <c r="AM15" s="117"/>
      <c r="AN15" s="112"/>
      <c r="AO15" s="13"/>
      <c r="AP15" s="13"/>
      <c r="AQ15" s="13"/>
    </row>
    <row r="16" spans="1:43" s="7" customFormat="1" ht="48" customHeight="1">
      <c r="A16" s="121"/>
      <c r="B16" s="121"/>
      <c r="C16" s="56" t="s">
        <v>36</v>
      </c>
      <c r="D16" s="60"/>
      <c r="E16" s="108"/>
      <c r="F16" s="124"/>
      <c r="G16" s="117"/>
      <c r="H16" s="117"/>
      <c r="I16" s="117"/>
      <c r="J16" s="117"/>
      <c r="K16" s="117"/>
      <c r="L16" s="117"/>
      <c r="M16" s="116"/>
      <c r="N16" s="119"/>
      <c r="O16" s="102"/>
      <c r="P16" s="102"/>
      <c r="Q16" s="102"/>
      <c r="R16" s="117"/>
      <c r="S16" s="117"/>
      <c r="T16" s="117"/>
      <c r="U16" s="117"/>
      <c r="V16" s="117"/>
      <c r="W16" s="117"/>
      <c r="X16" s="116"/>
      <c r="Y16" s="119"/>
      <c r="Z16" s="56" t="s">
        <v>31</v>
      </c>
      <c r="AA16" s="117"/>
      <c r="AB16" s="117"/>
      <c r="AC16" s="117"/>
      <c r="AD16" s="117"/>
      <c r="AE16" s="117"/>
      <c r="AF16" s="117"/>
      <c r="AG16" s="117"/>
      <c r="AH16" s="116"/>
      <c r="AI16" s="119"/>
      <c r="AJ16" s="117"/>
      <c r="AK16" s="116"/>
      <c r="AL16" s="117"/>
      <c r="AM16" s="117"/>
      <c r="AN16" s="112"/>
      <c r="AO16" s="13"/>
      <c r="AP16" s="13"/>
      <c r="AQ16" s="13"/>
    </row>
    <row r="17" spans="1:43" s="7" customFormat="1" ht="55.5" customHeight="1">
      <c r="A17" s="121">
        <f>+A14+1</f>
        <v>5</v>
      </c>
      <c r="B17" s="121" t="s">
        <v>94</v>
      </c>
      <c r="C17" s="18" t="s">
        <v>30</v>
      </c>
      <c r="D17" s="59" t="s">
        <v>86</v>
      </c>
      <c r="E17" s="100" t="s">
        <v>187</v>
      </c>
      <c r="F17" s="100" t="s">
        <v>224</v>
      </c>
      <c r="G17" s="114">
        <v>1</v>
      </c>
      <c r="H17" s="114">
        <v>3.873</v>
      </c>
      <c r="I17" s="114">
        <v>2.85</v>
      </c>
      <c r="J17" s="114">
        <v>14.4</v>
      </c>
      <c r="K17" s="114">
        <v>17.6</v>
      </c>
      <c r="L17" s="114">
        <v>1</v>
      </c>
      <c r="M17" s="115">
        <f>+(2*G17*H17*I17*L17)/(J17+K17)</f>
        <v>0.689878125</v>
      </c>
      <c r="N17" s="125" t="str">
        <f>IF(H17=3.873,"TRASCURABILE",IF(G17=4,"INACCETTABILE",IF(G17=2,"TOLLERABILE",IF(OR(M17&lt;=1,H17=3.873),"TRASCURABILE",(IF(AND(M17&lt;=2.1,M17&gt;1,H17&gt;3.873),"ACCETTABILE",(IF(AND(M17&lt;=3.1,M17&gt;2.1,H17&gt;3.873),"TOLLERABILE",(IF(AND(M17&gt;3.1,H17&gt;3.873),"INACCETTABILE"))))))))))</f>
        <v>TRASCURABILE</v>
      </c>
      <c r="O17" s="100" t="s">
        <v>220</v>
      </c>
      <c r="P17" s="100" t="s">
        <v>225</v>
      </c>
      <c r="Q17" s="100"/>
      <c r="R17" s="114">
        <v>4</v>
      </c>
      <c r="S17" s="114">
        <v>7.442</v>
      </c>
      <c r="T17" s="114">
        <v>4.31</v>
      </c>
      <c r="U17" s="114">
        <v>7.2</v>
      </c>
      <c r="V17" s="114">
        <v>8.8</v>
      </c>
      <c r="W17" s="114">
        <v>1</v>
      </c>
      <c r="X17" s="115">
        <f>+(2*R17*S17*T17*W17)/(U17+V17)</f>
        <v>16.037509999999997</v>
      </c>
      <c r="Y17" s="118" t="str">
        <f>IF(S17=3.873,"TRASCURABILE",IF(R17=4,"INACCETTABILE",IF(R17=2,"TOLLERABILE",IF(OR(X17&lt;=1,S17=3.873),"TRASCURABILE",(IF(AND(X17&lt;=2.1,X17&gt;1,S17&gt;3.873),"ACCETTABILE",(IF(AND(X17&lt;=3.1,X17&gt;2.1,S17&gt;3.873),"TOLLERABILE",(IF(AND(X17&gt;3.1,S17&gt;3.873),"INACCETTABILE"))))))))))</f>
        <v>INACCETTABILE</v>
      </c>
      <c r="Z17" s="18" t="s">
        <v>31</v>
      </c>
      <c r="AA17" s="114" t="s">
        <v>226</v>
      </c>
      <c r="AB17" s="114">
        <v>4</v>
      </c>
      <c r="AC17" s="114">
        <v>7.442</v>
      </c>
      <c r="AD17" s="114">
        <v>4.31</v>
      </c>
      <c r="AE17" s="114">
        <v>7.2</v>
      </c>
      <c r="AF17" s="114">
        <v>8.8</v>
      </c>
      <c r="AG17" s="114">
        <v>1</v>
      </c>
      <c r="AH17" s="115">
        <f>+(2*AB17*AC17*AD17*AG17)/(AE17+AF17)</f>
        <v>16.037509999999997</v>
      </c>
      <c r="AI17" s="118" t="str">
        <f>IF(AC17=3.873,"TRASCURABILE",IF(AB17=4,"INACCETTABILE",IF(AB17=2,"TOLLERABILE",IF(OR(AH17&lt;=1,AC17=3.873),"TRASCURABILE",(IF(AND(AH17&lt;=2.1,AH17&gt;1,AC17&gt;3.873),"ACCETTABILE",(IF(AND(AH17&lt;=3.1,AH17&gt;2.1,AC17&gt;3.873),"TOLLERABILE",(IF(AND(AH17&gt;3.1,AC17&gt;3.873),"INACCETTABILE"))))))))))</f>
        <v>INACCETTABILE</v>
      </c>
      <c r="AJ17" s="114">
        <f>+H17*L17</f>
        <v>3.873</v>
      </c>
      <c r="AK17" s="115">
        <f>+M17</f>
        <v>0.689878125</v>
      </c>
      <c r="AL17" s="114">
        <f>+G17</f>
        <v>1</v>
      </c>
      <c r="AM17" s="114">
        <f>+AK17/AJ17</f>
        <v>0.178125</v>
      </c>
      <c r="AN17" s="112" t="str">
        <f>+IF(OR(AJ17=3.873,AK17&lt;=1),"NESSUNA CATEGORIA",IF(AND(AJ17&gt;3.873,AK17&gt;1,OR(AM17&lt;0.5,AL17=1)),"CATEGORIA 1",IF(AND(AJ17&gt;3.873,AK17&gt;1,AL17&gt;1,AM17&lt;=0.36),"CATEGORIA 2",IF(AND(AJ17&gt;3.873,AK17&gt;1,AL17&gt;1,AM17&gt;0.36,AM17&lt;=0.72),"CATEGORIA 3",IF(AND(AJ17&gt;3.873,AK17&gt;1,AL17&gt;1,AM17&gt;=0.72),"CATEGORIA 4")))))</f>
        <v>NESSUNA CATEGORIA</v>
      </c>
      <c r="AO17" s="13"/>
      <c r="AP17" s="13"/>
      <c r="AQ17" s="13"/>
    </row>
    <row r="18" spans="1:43" ht="55.5" customHeight="1">
      <c r="A18" s="121"/>
      <c r="B18" s="121"/>
      <c r="C18" s="18" t="s">
        <v>34</v>
      </c>
      <c r="D18" s="59" t="s">
        <v>87</v>
      </c>
      <c r="E18" s="101"/>
      <c r="F18" s="101"/>
      <c r="G18" s="114"/>
      <c r="H18" s="114"/>
      <c r="I18" s="114"/>
      <c r="J18" s="114"/>
      <c r="K18" s="114"/>
      <c r="L18" s="114"/>
      <c r="M18" s="115"/>
      <c r="N18" s="119"/>
      <c r="O18" s="101"/>
      <c r="P18" s="101"/>
      <c r="Q18" s="101"/>
      <c r="R18" s="114"/>
      <c r="S18" s="114"/>
      <c r="T18" s="114"/>
      <c r="U18" s="114"/>
      <c r="V18" s="114"/>
      <c r="W18" s="114"/>
      <c r="X18" s="115"/>
      <c r="Y18" s="119"/>
      <c r="Z18" s="18" t="s">
        <v>31</v>
      </c>
      <c r="AA18" s="114"/>
      <c r="AB18" s="114"/>
      <c r="AC18" s="114"/>
      <c r="AD18" s="114"/>
      <c r="AE18" s="114"/>
      <c r="AF18" s="114"/>
      <c r="AG18" s="114"/>
      <c r="AH18" s="115"/>
      <c r="AI18" s="119"/>
      <c r="AJ18" s="114"/>
      <c r="AK18" s="115"/>
      <c r="AL18" s="114"/>
      <c r="AM18" s="114"/>
      <c r="AN18" s="112"/>
      <c r="AO18" s="13"/>
      <c r="AP18" s="13"/>
      <c r="AQ18" s="13"/>
    </row>
    <row r="19" spans="1:43" ht="55.5" customHeight="1">
      <c r="A19" s="121"/>
      <c r="B19" s="121"/>
      <c r="C19" s="18" t="s">
        <v>68</v>
      </c>
      <c r="D19" s="59"/>
      <c r="E19" s="102"/>
      <c r="F19" s="102"/>
      <c r="G19" s="114"/>
      <c r="H19" s="114"/>
      <c r="I19" s="114"/>
      <c r="J19" s="114"/>
      <c r="K19" s="114"/>
      <c r="L19" s="114"/>
      <c r="M19" s="115"/>
      <c r="N19" s="119"/>
      <c r="O19" s="102"/>
      <c r="P19" s="102"/>
      <c r="Q19" s="102"/>
      <c r="R19" s="114"/>
      <c r="S19" s="114"/>
      <c r="T19" s="114"/>
      <c r="U19" s="114"/>
      <c r="V19" s="114"/>
      <c r="W19" s="114"/>
      <c r="X19" s="115"/>
      <c r="Y19" s="119"/>
      <c r="Z19" s="18" t="s">
        <v>31</v>
      </c>
      <c r="AA19" s="114"/>
      <c r="AB19" s="114"/>
      <c r="AC19" s="114"/>
      <c r="AD19" s="114"/>
      <c r="AE19" s="114"/>
      <c r="AF19" s="114"/>
      <c r="AG19" s="114"/>
      <c r="AH19" s="115"/>
      <c r="AI19" s="119"/>
      <c r="AJ19" s="114"/>
      <c r="AK19" s="115"/>
      <c r="AL19" s="114"/>
      <c r="AM19" s="114"/>
      <c r="AN19" s="112"/>
      <c r="AO19" s="13"/>
      <c r="AP19" s="13"/>
      <c r="AQ19" s="13"/>
    </row>
    <row r="20" spans="1:43" ht="37.5" customHeight="1">
      <c r="A20" s="121">
        <f>+A17+1</f>
        <v>6</v>
      </c>
      <c r="B20" s="121" t="s">
        <v>94</v>
      </c>
      <c r="C20" s="56" t="s">
        <v>68</v>
      </c>
      <c r="D20" s="60"/>
      <c r="E20" s="106" t="s">
        <v>184</v>
      </c>
      <c r="F20" s="106" t="s">
        <v>227</v>
      </c>
      <c r="G20" s="117">
        <v>1</v>
      </c>
      <c r="H20" s="117">
        <v>3.873</v>
      </c>
      <c r="I20" s="117">
        <v>2.85</v>
      </c>
      <c r="J20" s="117">
        <v>14.4</v>
      </c>
      <c r="K20" s="117">
        <v>17.6</v>
      </c>
      <c r="L20" s="117">
        <v>1</v>
      </c>
      <c r="M20" s="116">
        <f>+(2*G20*H20*I20*L20)/(J20+K20)</f>
        <v>0.689878125</v>
      </c>
      <c r="N20" s="125" t="str">
        <f>IF(H20=3.873,"TRASCURABILE",IF(G20=4,"INACCETTABILE",IF(G20=2,"TOLLERABILE",IF(OR(M20&lt;=1,H20=3.873),"TRASCURABILE",(IF(AND(M20&lt;=2.1,M20&gt;1,H20&gt;3.873),"ACCETTABILE",(IF(AND(M20&lt;=3.1,M20&gt;2.1,H20&gt;3.873),"TOLLERABILE",(IF(AND(M20&gt;3.1,H20&gt;3.873),"INACCETTABILE"))))))))))</f>
        <v>TRASCURABILE</v>
      </c>
      <c r="O20" s="100" t="s">
        <v>220</v>
      </c>
      <c r="P20" s="100" t="s">
        <v>228</v>
      </c>
      <c r="Q20" s="100"/>
      <c r="R20" s="117">
        <v>4</v>
      </c>
      <c r="S20" s="117">
        <v>7.442</v>
      </c>
      <c r="T20" s="117">
        <v>4.31</v>
      </c>
      <c r="U20" s="117">
        <v>7.2</v>
      </c>
      <c r="V20" s="117">
        <v>8.8</v>
      </c>
      <c r="W20" s="117">
        <v>1</v>
      </c>
      <c r="X20" s="116">
        <f>+(2*R20*S20*T20*W20)/(U20+V20)</f>
        <v>16.037509999999997</v>
      </c>
      <c r="Y20" s="118" t="str">
        <f>IF(S20=3.873,"TRASCURABILE",IF(R20=4,"INACCETTABILE",IF(R20=2,"TOLLERABILE",IF(OR(X20&lt;=1,S20=3.873),"TRASCURABILE",(IF(AND(X20&lt;=2.1,X20&gt;1,S20&gt;3.873),"ACCETTABILE",(IF(AND(X20&lt;=3.1,X20&gt;2.1,S20&gt;3.873),"TOLLERABILE",(IF(AND(X20&gt;3.1,S20&gt;3.873),"INACCETTABILE"))))))))))</f>
        <v>INACCETTABILE</v>
      </c>
      <c r="Z20" s="56" t="s">
        <v>31</v>
      </c>
      <c r="AA20" s="117" t="s">
        <v>226</v>
      </c>
      <c r="AB20" s="117">
        <v>4</v>
      </c>
      <c r="AC20" s="117">
        <v>7.442</v>
      </c>
      <c r="AD20" s="117">
        <v>4.31</v>
      </c>
      <c r="AE20" s="117">
        <v>7.2</v>
      </c>
      <c r="AF20" s="117">
        <v>8.8</v>
      </c>
      <c r="AG20" s="117">
        <v>1</v>
      </c>
      <c r="AH20" s="116">
        <f>+(2*AB20*AC20*AD20*AG20)/(AE20+AF20)</f>
        <v>16.037509999999997</v>
      </c>
      <c r="AI20" s="118" t="str">
        <f>IF(AC20=3.873,"TRASCURABILE",IF(AB20=4,"INACCETTABILE",IF(AB20=2,"TOLLERABILE",IF(OR(AH20&lt;=1,AC20=3.873),"TRASCURABILE",(IF(AND(AH20&lt;=2.1,AH20&gt;1,AC20&gt;3.873),"ACCETTABILE",(IF(AND(AH20&lt;=3.1,AH20&gt;2.1,AC20&gt;3.873),"TOLLERABILE",(IF(AND(AH20&gt;3.1,AC20&gt;3.873),"INACCETTABILE"))))))))))</f>
        <v>INACCETTABILE</v>
      </c>
      <c r="AJ20" s="117">
        <f>+H20*L20</f>
        <v>3.873</v>
      </c>
      <c r="AK20" s="116">
        <f>+M20</f>
        <v>0.689878125</v>
      </c>
      <c r="AL20" s="117">
        <f>+G20</f>
        <v>1</v>
      </c>
      <c r="AM20" s="117">
        <f>+AK20/AJ20</f>
        <v>0.178125</v>
      </c>
      <c r="AN20" s="112" t="str">
        <f>+IF(OR(AJ20=3.873,AK20&lt;=1),"NESSUNA CATEGORIA",IF(AND(AJ20&gt;3.873,AK20&gt;1,OR(AM20&lt;0.5,AL20=1)),"CATEGORIA 1",IF(AND(AJ20&gt;3.873,AK20&gt;1,AL20&gt;1,AM20&lt;=0.36),"CATEGORIA 2",IF(AND(AJ20&gt;3.873,AK20&gt;1,AL20&gt;1,AM20&gt;0.36,AM20&lt;=0.72),"CATEGORIA 3",IF(AND(AJ20&gt;3.873,AK20&gt;1,AL20&gt;1,AM20&gt;=0.72),"CATEGORIA 4")))))</f>
        <v>NESSUNA CATEGORIA</v>
      </c>
      <c r="AO20" s="13"/>
      <c r="AP20" s="13"/>
      <c r="AQ20" s="13"/>
    </row>
    <row r="21" spans="1:43" ht="37.5" customHeight="1">
      <c r="A21" s="121"/>
      <c r="B21" s="121"/>
      <c r="C21" s="56" t="s">
        <v>30</v>
      </c>
      <c r="D21" s="60"/>
      <c r="E21" s="107"/>
      <c r="F21" s="107"/>
      <c r="G21" s="117"/>
      <c r="H21" s="117"/>
      <c r="I21" s="117"/>
      <c r="J21" s="117"/>
      <c r="K21" s="117"/>
      <c r="L21" s="117"/>
      <c r="M21" s="116"/>
      <c r="N21" s="119"/>
      <c r="O21" s="101"/>
      <c r="P21" s="101"/>
      <c r="Q21" s="101"/>
      <c r="R21" s="117"/>
      <c r="S21" s="117"/>
      <c r="T21" s="117"/>
      <c r="U21" s="117"/>
      <c r="V21" s="117"/>
      <c r="W21" s="117"/>
      <c r="X21" s="116"/>
      <c r="Y21" s="119"/>
      <c r="Z21" s="56" t="s">
        <v>31</v>
      </c>
      <c r="AA21" s="117"/>
      <c r="AB21" s="117"/>
      <c r="AC21" s="117"/>
      <c r="AD21" s="117"/>
      <c r="AE21" s="117"/>
      <c r="AF21" s="117"/>
      <c r="AG21" s="117"/>
      <c r="AH21" s="116"/>
      <c r="AI21" s="119"/>
      <c r="AJ21" s="117"/>
      <c r="AK21" s="116"/>
      <c r="AL21" s="117"/>
      <c r="AM21" s="117"/>
      <c r="AN21" s="112"/>
      <c r="AO21" s="13"/>
      <c r="AP21" s="13"/>
      <c r="AQ21" s="13"/>
    </row>
    <row r="22" spans="1:51" ht="37.5" customHeight="1">
      <c r="A22" s="121"/>
      <c r="B22" s="121"/>
      <c r="C22" s="56"/>
      <c r="D22" s="60"/>
      <c r="E22" s="108"/>
      <c r="F22" s="108"/>
      <c r="G22" s="117"/>
      <c r="H22" s="117"/>
      <c r="I22" s="117"/>
      <c r="J22" s="117"/>
      <c r="K22" s="117"/>
      <c r="L22" s="117"/>
      <c r="M22" s="116"/>
      <c r="N22" s="119"/>
      <c r="O22" s="102"/>
      <c r="P22" s="102"/>
      <c r="Q22" s="102"/>
      <c r="R22" s="117"/>
      <c r="S22" s="117"/>
      <c r="T22" s="117"/>
      <c r="U22" s="117"/>
      <c r="V22" s="117"/>
      <c r="W22" s="117"/>
      <c r="X22" s="116"/>
      <c r="Y22" s="119"/>
      <c r="Z22" s="56" t="s">
        <v>31</v>
      </c>
      <c r="AA22" s="117"/>
      <c r="AB22" s="117"/>
      <c r="AC22" s="117"/>
      <c r="AD22" s="117"/>
      <c r="AE22" s="117"/>
      <c r="AF22" s="117"/>
      <c r="AG22" s="117"/>
      <c r="AH22" s="116"/>
      <c r="AI22" s="119"/>
      <c r="AJ22" s="117"/>
      <c r="AK22" s="116"/>
      <c r="AL22" s="117"/>
      <c r="AM22" s="117"/>
      <c r="AN22" s="112"/>
      <c r="AO22" s="13"/>
      <c r="AP22" s="13"/>
      <c r="AQ22" s="13"/>
      <c r="AY22" s="9"/>
    </row>
    <row r="23" spans="1:43" ht="51.75" customHeight="1">
      <c r="A23" s="121">
        <f>+A20+1</f>
        <v>7</v>
      </c>
      <c r="B23" s="121" t="s">
        <v>94</v>
      </c>
      <c r="C23" s="18"/>
      <c r="D23" s="59"/>
      <c r="E23" s="100" t="s">
        <v>184</v>
      </c>
      <c r="F23" s="100" t="s">
        <v>230</v>
      </c>
      <c r="G23" s="114">
        <v>4</v>
      </c>
      <c r="H23" s="114">
        <v>7.442</v>
      </c>
      <c r="I23" s="114">
        <v>4.31</v>
      </c>
      <c r="J23" s="114">
        <v>7.2</v>
      </c>
      <c r="K23" s="114">
        <v>8.8</v>
      </c>
      <c r="L23" s="114">
        <v>1</v>
      </c>
      <c r="M23" s="115">
        <f>+(2*G23*H23*I23*L23)/(J23+K23)</f>
        <v>16.037509999999997</v>
      </c>
      <c r="N23" s="118" t="str">
        <f>IF(H23=3.873,"TRASCURABILE",IF(G23=4,"INACCETTABILE",IF(G23=2,"TOLLERABILE",IF(OR(M23&lt;=1,H23=3.873),"TRASCURABILE",(IF(AND(M23&lt;=2.1,M23&gt;1,H23&gt;3.873),"ACCETTABILE",(IF(AND(M23&lt;=3.1,M23&gt;2.1,H23&gt;3.873),"TOLLERABILE",(IF(AND(M23&gt;3.1,H23&gt;3.873),"INACCETTABILE"))))))))))</f>
        <v>INACCETTABILE</v>
      </c>
      <c r="O23" s="100" t="s">
        <v>241</v>
      </c>
      <c r="P23" s="100" t="s">
        <v>229</v>
      </c>
      <c r="Q23" s="100"/>
      <c r="R23" s="114">
        <v>4</v>
      </c>
      <c r="S23" s="114">
        <v>7.442</v>
      </c>
      <c r="T23" s="114">
        <v>4.31</v>
      </c>
      <c r="U23" s="114">
        <v>7.2</v>
      </c>
      <c r="V23" s="114">
        <v>8.8</v>
      </c>
      <c r="W23" s="114">
        <v>1</v>
      </c>
      <c r="X23" s="115">
        <f>+(2*R23*S23*T23*W23)/(U23+V23)</f>
        <v>16.037509999999997</v>
      </c>
      <c r="Y23" s="118" t="str">
        <f>IF(S23=3.873,"TRASCURABILE",IF(R23=4,"INACCETTABILE",IF(R23=2,"TOLLERABILE",IF(OR(X23&lt;=1,S23=3.873),"TRASCURABILE",(IF(AND(X23&lt;=2.1,X23&gt;1,S23&gt;3.873),"ACCETTABILE",(IF(AND(X23&lt;=3.1,X23&gt;2.1,S23&gt;3.873),"TOLLERABILE",(IF(AND(X23&gt;3.1,S23&gt;3.873),"INACCETTABILE"))))))))))</f>
        <v>INACCETTABILE</v>
      </c>
      <c r="Z23" s="18" t="s">
        <v>31</v>
      </c>
      <c r="AA23" s="120"/>
      <c r="AB23" s="114">
        <v>4</v>
      </c>
      <c r="AC23" s="114">
        <v>7.442</v>
      </c>
      <c r="AD23" s="114">
        <v>4.31</v>
      </c>
      <c r="AE23" s="114">
        <v>7.2</v>
      </c>
      <c r="AF23" s="114">
        <v>8.8</v>
      </c>
      <c r="AG23" s="114">
        <v>1</v>
      </c>
      <c r="AH23" s="115">
        <f>+(2*AB23*AC23*AD23*AG23)/(AE23+AF23)</f>
        <v>16.037509999999997</v>
      </c>
      <c r="AI23" s="118" t="str">
        <f>IF(AC23=3.873,"TRASCURABILE",IF(AB23=4,"INACCETTABILE",IF(AB23=2,"TOLLERABILE",IF(OR(AH23&lt;=1,AC23=3.873),"TRASCURABILE",(IF(AND(AH23&lt;=2.1,AH23&gt;1,AC23&gt;3.873),"ACCETTABILE",(IF(AND(AH23&lt;=3.1,AH23&gt;2.1,AC23&gt;3.873),"TOLLERABILE",(IF(AND(AH23&gt;3.1,AC23&gt;3.873),"INACCETTABILE"))))))))))</f>
        <v>INACCETTABILE</v>
      </c>
      <c r="AJ23" s="114">
        <f>+H23*L23</f>
        <v>7.442</v>
      </c>
      <c r="AK23" s="115">
        <f>+M23</f>
        <v>16.037509999999997</v>
      </c>
      <c r="AL23" s="114">
        <f>+G23</f>
        <v>4</v>
      </c>
      <c r="AM23" s="114">
        <f>+AK23/AJ23</f>
        <v>2.155</v>
      </c>
      <c r="AN23" s="112" t="str">
        <f>+IF(OR(AJ23=3.873,AK23&lt;=1),"NESSUNA CATEGORIA",IF(AND(AJ23&gt;3.873,AK23&gt;1,OR(AM23&lt;0.5,AL23=1)),"CATEGORIA 1",IF(AND(AJ23&gt;3.873,AK23&gt;1,AL23&gt;1,AM23&lt;=0.36),"CATEGORIA 2",IF(AND(AJ23&gt;3.873,AK23&gt;1,AL23&gt;1,AM23&gt;0.36,AM23&lt;=0.72),"CATEGORIA 3",IF(AND(AJ23&gt;3.873,AK23&gt;1,AL23&gt;1,AM23&gt;=0.72),"CATEGORIA 4")))))</f>
        <v>CATEGORIA 4</v>
      </c>
      <c r="AO23" s="13"/>
      <c r="AP23" s="13"/>
      <c r="AQ23" s="13"/>
    </row>
    <row r="24" spans="1:43" ht="39" customHeight="1">
      <c r="A24" s="121"/>
      <c r="B24" s="121"/>
      <c r="C24" s="18" t="s">
        <v>31</v>
      </c>
      <c r="D24" s="59" t="s">
        <v>86</v>
      </c>
      <c r="E24" s="101"/>
      <c r="F24" s="101"/>
      <c r="G24" s="114"/>
      <c r="H24" s="114"/>
      <c r="I24" s="114"/>
      <c r="J24" s="114"/>
      <c r="K24" s="114"/>
      <c r="L24" s="114"/>
      <c r="M24" s="115"/>
      <c r="N24" s="119"/>
      <c r="O24" s="101"/>
      <c r="P24" s="101"/>
      <c r="Q24" s="101"/>
      <c r="R24" s="114"/>
      <c r="S24" s="114"/>
      <c r="T24" s="114"/>
      <c r="U24" s="114"/>
      <c r="V24" s="114"/>
      <c r="W24" s="114"/>
      <c r="X24" s="115"/>
      <c r="Y24" s="119"/>
      <c r="Z24" s="18" t="s">
        <v>31</v>
      </c>
      <c r="AA24" s="120"/>
      <c r="AB24" s="114"/>
      <c r="AC24" s="114"/>
      <c r="AD24" s="114"/>
      <c r="AE24" s="114"/>
      <c r="AF24" s="114"/>
      <c r="AG24" s="114"/>
      <c r="AH24" s="115"/>
      <c r="AI24" s="119"/>
      <c r="AJ24" s="114"/>
      <c r="AK24" s="115"/>
      <c r="AL24" s="114"/>
      <c r="AM24" s="114"/>
      <c r="AN24" s="112"/>
      <c r="AO24" s="13"/>
      <c r="AP24" s="13"/>
      <c r="AQ24" s="13"/>
    </row>
    <row r="25" spans="1:43" ht="39" customHeight="1">
      <c r="A25" s="121"/>
      <c r="B25" s="121"/>
      <c r="C25" s="18" t="s">
        <v>68</v>
      </c>
      <c r="D25" s="59"/>
      <c r="E25" s="102"/>
      <c r="F25" s="102"/>
      <c r="G25" s="114"/>
      <c r="H25" s="114"/>
      <c r="I25" s="114"/>
      <c r="J25" s="114"/>
      <c r="K25" s="114"/>
      <c r="L25" s="114"/>
      <c r="M25" s="115"/>
      <c r="N25" s="119"/>
      <c r="O25" s="102"/>
      <c r="P25" s="102"/>
      <c r="Q25" s="102"/>
      <c r="R25" s="114"/>
      <c r="S25" s="114"/>
      <c r="T25" s="114"/>
      <c r="U25" s="114"/>
      <c r="V25" s="114"/>
      <c r="W25" s="114"/>
      <c r="X25" s="115"/>
      <c r="Y25" s="119"/>
      <c r="Z25" s="18" t="s">
        <v>31</v>
      </c>
      <c r="AA25" s="120"/>
      <c r="AB25" s="114"/>
      <c r="AC25" s="114"/>
      <c r="AD25" s="114"/>
      <c r="AE25" s="114"/>
      <c r="AF25" s="114"/>
      <c r="AG25" s="114"/>
      <c r="AH25" s="115"/>
      <c r="AI25" s="119"/>
      <c r="AJ25" s="114"/>
      <c r="AK25" s="115"/>
      <c r="AL25" s="114"/>
      <c r="AM25" s="114"/>
      <c r="AN25" s="112"/>
      <c r="AO25" s="13"/>
      <c r="AP25" s="13"/>
      <c r="AQ25" s="13"/>
    </row>
    <row r="26" spans="1:43" ht="36" customHeight="1">
      <c r="A26" s="121">
        <f>+A23+1</f>
        <v>8</v>
      </c>
      <c r="B26" s="121" t="s">
        <v>94</v>
      </c>
      <c r="C26" s="56" t="s">
        <v>41</v>
      </c>
      <c r="D26" s="60"/>
      <c r="E26" s="106" t="s">
        <v>184</v>
      </c>
      <c r="F26" s="106" t="s">
        <v>189</v>
      </c>
      <c r="G26" s="117">
        <v>4</v>
      </c>
      <c r="H26" s="117">
        <v>7.442</v>
      </c>
      <c r="I26" s="117">
        <v>4.31</v>
      </c>
      <c r="J26" s="117">
        <v>7.2</v>
      </c>
      <c r="K26" s="117">
        <v>8.8</v>
      </c>
      <c r="L26" s="117">
        <v>1</v>
      </c>
      <c r="M26" s="116">
        <f>+(2*G26*H26*I26*L26)/(J26+K26)</f>
        <v>16.037509999999997</v>
      </c>
      <c r="N26" s="118" t="str">
        <f>IF(H26=3.873,"TRASCURABILE",IF(G26=4,"INACCETTABILE",IF(G26=2,"TOLLERABILE",IF(OR(M26&lt;=1,H26=3.873),"TRASCURABILE",(IF(AND(M26&lt;=2.1,M26&gt;1,H26&gt;3.873),"ACCETTABILE",(IF(AND(M26&lt;=3.1,M26&gt;2.1,H26&gt;3.873),"TOLLERABILE",(IF(AND(M26&gt;3.1,H26&gt;3.873),"INACCETTABILE"))))))))))</f>
        <v>INACCETTABILE</v>
      </c>
      <c r="O26" s="100" t="s">
        <v>220</v>
      </c>
      <c r="P26" s="100"/>
      <c r="Q26" s="100"/>
      <c r="R26" s="117">
        <v>4</v>
      </c>
      <c r="S26" s="117">
        <v>7.442</v>
      </c>
      <c r="T26" s="117">
        <v>4.31</v>
      </c>
      <c r="U26" s="117">
        <v>7.2</v>
      </c>
      <c r="V26" s="117">
        <v>8.8</v>
      </c>
      <c r="W26" s="117">
        <v>1</v>
      </c>
      <c r="X26" s="116">
        <f>+(2*R26*S26*T26*W26)/(U26+V26)</f>
        <v>16.037509999999997</v>
      </c>
      <c r="Y26" s="118" t="str">
        <f>IF(S26=3.873,"TRASCURABILE",IF(R26=4,"INACCETTABILE",IF(R26=2,"TOLLERABILE",IF(OR(X26&lt;=1,S26=3.873),"TRASCURABILE",(IF(AND(X26&lt;=2.1,X26&gt;1,S26&gt;3.873),"ACCETTABILE",(IF(AND(X26&lt;=3.1,X26&gt;2.1,S26&gt;3.873),"TOLLERABILE",(IF(AND(X26&gt;3.1,S26&gt;3.873),"INACCETTABILE"))))))))))</f>
        <v>INACCETTABILE</v>
      </c>
      <c r="Z26" s="56" t="s">
        <v>31</v>
      </c>
      <c r="AA26" s="123"/>
      <c r="AB26" s="117">
        <v>4</v>
      </c>
      <c r="AC26" s="117">
        <v>7.442</v>
      </c>
      <c r="AD26" s="117">
        <v>4.31</v>
      </c>
      <c r="AE26" s="117">
        <v>7.2</v>
      </c>
      <c r="AF26" s="117">
        <v>8.8</v>
      </c>
      <c r="AG26" s="117">
        <v>1</v>
      </c>
      <c r="AH26" s="116">
        <f>+(2*AB26*AC26*AD26*AG26)/(AE26+AF26)</f>
        <v>16.037509999999997</v>
      </c>
      <c r="AI26" s="118" t="str">
        <f>IF(AC26=3.873,"TRASCURABILE",IF(AB26=4,"INACCETTABILE",IF(AB26=2,"TOLLERABILE",IF(OR(AH26&lt;=1,AC26=3.873),"TRASCURABILE",(IF(AND(AH26&lt;=2.1,AH26&gt;1,AC26&gt;3.873),"ACCETTABILE",(IF(AND(AH26&lt;=3.1,AH26&gt;2.1,AC26&gt;3.873),"TOLLERABILE",(IF(AND(AH26&gt;3.1,AC26&gt;3.873),"INACCETTABILE"))))))))))</f>
        <v>INACCETTABILE</v>
      </c>
      <c r="AJ26" s="117">
        <f>+H26*L26</f>
        <v>7.442</v>
      </c>
      <c r="AK26" s="116">
        <f>+M26</f>
        <v>16.037509999999997</v>
      </c>
      <c r="AL26" s="117">
        <f>+G26</f>
        <v>4</v>
      </c>
      <c r="AM26" s="117">
        <f>+AK26/AJ26</f>
        <v>2.155</v>
      </c>
      <c r="AN26" s="112" t="str">
        <f>+IF(OR(AJ26=3.873,AK26&lt;=1),"NESSUNA CATEGORIA",IF(AND(AJ26&gt;3.873,AK26&gt;1,OR(AM26&lt;0.5,AL26=1)),"CATEGORIA 1",IF(AND(AJ26&gt;3.873,AK26&gt;1,AL26&gt;1,AM26&lt;=0.36),"CATEGORIA 2",IF(AND(AJ26&gt;3.873,AK26&gt;1,AL26&gt;1,AM26&gt;0.36,AM26&lt;=0.72),"CATEGORIA 3",IF(AND(AJ26&gt;3.873,AK26&gt;1,AL26&gt;1,AM26&gt;=0.72),"CATEGORIA 4")))))</f>
        <v>CATEGORIA 4</v>
      </c>
      <c r="AO26" s="13"/>
      <c r="AP26" s="13"/>
      <c r="AQ26" s="13"/>
    </row>
    <row r="27" spans="1:43" ht="36" customHeight="1">
      <c r="A27" s="121"/>
      <c r="B27" s="121"/>
      <c r="C27" s="56" t="s">
        <v>33</v>
      </c>
      <c r="D27" s="60" t="s">
        <v>86</v>
      </c>
      <c r="E27" s="107"/>
      <c r="F27" s="107"/>
      <c r="G27" s="117"/>
      <c r="H27" s="117"/>
      <c r="I27" s="117"/>
      <c r="J27" s="117"/>
      <c r="K27" s="117"/>
      <c r="L27" s="117"/>
      <c r="M27" s="116"/>
      <c r="N27" s="119"/>
      <c r="O27" s="101"/>
      <c r="P27" s="101"/>
      <c r="Q27" s="101"/>
      <c r="R27" s="117"/>
      <c r="S27" s="117"/>
      <c r="T27" s="117"/>
      <c r="U27" s="117"/>
      <c r="V27" s="117"/>
      <c r="W27" s="117"/>
      <c r="X27" s="116"/>
      <c r="Y27" s="119"/>
      <c r="Z27" s="56" t="s">
        <v>31</v>
      </c>
      <c r="AA27" s="123"/>
      <c r="AB27" s="117"/>
      <c r="AC27" s="117"/>
      <c r="AD27" s="117"/>
      <c r="AE27" s="117"/>
      <c r="AF27" s="117"/>
      <c r="AG27" s="117"/>
      <c r="AH27" s="116"/>
      <c r="AI27" s="119"/>
      <c r="AJ27" s="117"/>
      <c r="AK27" s="116"/>
      <c r="AL27" s="117"/>
      <c r="AM27" s="117"/>
      <c r="AN27" s="112"/>
      <c r="AO27" s="13"/>
      <c r="AP27" s="13"/>
      <c r="AQ27" s="13"/>
    </row>
    <row r="28" spans="1:43" ht="36" customHeight="1">
      <c r="A28" s="121"/>
      <c r="B28" s="121"/>
      <c r="C28" s="56" t="s">
        <v>68</v>
      </c>
      <c r="D28" s="60" t="s">
        <v>88</v>
      </c>
      <c r="E28" s="108"/>
      <c r="F28" s="108"/>
      <c r="G28" s="117"/>
      <c r="H28" s="117"/>
      <c r="I28" s="117"/>
      <c r="J28" s="117"/>
      <c r="K28" s="117"/>
      <c r="L28" s="117"/>
      <c r="M28" s="116"/>
      <c r="N28" s="119"/>
      <c r="O28" s="102"/>
      <c r="P28" s="102"/>
      <c r="Q28" s="102"/>
      <c r="R28" s="117"/>
      <c r="S28" s="117"/>
      <c r="T28" s="117"/>
      <c r="U28" s="117"/>
      <c r="V28" s="117"/>
      <c r="W28" s="117"/>
      <c r="X28" s="116"/>
      <c r="Y28" s="119"/>
      <c r="Z28" s="56" t="s">
        <v>31</v>
      </c>
      <c r="AA28" s="123"/>
      <c r="AB28" s="117"/>
      <c r="AC28" s="117"/>
      <c r="AD28" s="117"/>
      <c r="AE28" s="117"/>
      <c r="AF28" s="117"/>
      <c r="AG28" s="117"/>
      <c r="AH28" s="116"/>
      <c r="AI28" s="119"/>
      <c r="AJ28" s="117"/>
      <c r="AK28" s="116"/>
      <c r="AL28" s="117"/>
      <c r="AM28" s="117"/>
      <c r="AN28" s="112"/>
      <c r="AO28" s="13"/>
      <c r="AP28" s="13"/>
      <c r="AQ28" s="13"/>
    </row>
    <row r="29" spans="1:43" ht="38.25" customHeight="1">
      <c r="A29" s="121">
        <f>+A26+1</f>
        <v>9</v>
      </c>
      <c r="B29" s="121" t="s">
        <v>94</v>
      </c>
      <c r="C29" s="18" t="s">
        <v>36</v>
      </c>
      <c r="D29" s="59"/>
      <c r="E29" s="100" t="s">
        <v>184</v>
      </c>
      <c r="F29" s="100" t="s">
        <v>231</v>
      </c>
      <c r="G29" s="114">
        <v>4</v>
      </c>
      <c r="H29" s="114">
        <v>7.442</v>
      </c>
      <c r="I29" s="114">
        <v>4.31</v>
      </c>
      <c r="J29" s="114">
        <v>7.2</v>
      </c>
      <c r="K29" s="114">
        <v>8.8</v>
      </c>
      <c r="L29" s="114">
        <v>1</v>
      </c>
      <c r="M29" s="115">
        <f>+(2*G29*H29*I29*L29)/(J29+K29)</f>
        <v>16.037509999999997</v>
      </c>
      <c r="N29" s="118" t="str">
        <f>IF(H29=3.873,"TRASCURABILE",IF(G29=4,"INACCETTABILE",IF(G29=2,"TOLLERABILE",IF(OR(M29&lt;=1,H29=3.873),"TRASCURABILE",(IF(AND(M29&lt;=2.1,M29&gt;1,H29&gt;3.873),"ACCETTABILE",(IF(AND(M29&lt;=3.1,M29&gt;2.1,H29&gt;3.873),"TOLLERABILE",(IF(AND(M29&gt;3.1,H29&gt;3.873),"INACCETTABILE"))))))))))</f>
        <v>INACCETTABILE</v>
      </c>
      <c r="O29" s="100" t="s">
        <v>220</v>
      </c>
      <c r="P29" s="100"/>
      <c r="Q29" s="100" t="s">
        <v>232</v>
      </c>
      <c r="R29" s="114">
        <v>4</v>
      </c>
      <c r="S29" s="114">
        <v>7.442</v>
      </c>
      <c r="T29" s="114">
        <v>4.31</v>
      </c>
      <c r="U29" s="114">
        <v>7.2</v>
      </c>
      <c r="V29" s="114">
        <v>8.8</v>
      </c>
      <c r="W29" s="114">
        <v>1</v>
      </c>
      <c r="X29" s="115">
        <f>+(2*R29*S29*T29*W29)/(U29+V29)</f>
        <v>16.037509999999997</v>
      </c>
      <c r="Y29" s="118" t="str">
        <f>IF(S29=3.873,"TRASCURABILE",IF(R29=4,"INACCETTABILE",IF(R29=2,"TOLLERABILE",IF(OR(X29&lt;=1,S29=3.873),"TRASCURABILE",(IF(AND(X29&lt;=2.1,X29&gt;1,S29&gt;3.873),"ACCETTABILE",(IF(AND(X29&lt;=3.1,X29&gt;2.1,S29&gt;3.873),"TOLLERABILE",(IF(AND(X29&gt;3.1,S29&gt;3.873),"INACCETTABILE"))))))))))</f>
        <v>INACCETTABILE</v>
      </c>
      <c r="Z29" s="18" t="s">
        <v>31</v>
      </c>
      <c r="AA29" s="114" t="s">
        <v>233</v>
      </c>
      <c r="AB29" s="114">
        <v>4</v>
      </c>
      <c r="AC29" s="114">
        <v>7.442</v>
      </c>
      <c r="AD29" s="114">
        <v>4.31</v>
      </c>
      <c r="AE29" s="114">
        <v>7.2</v>
      </c>
      <c r="AF29" s="114">
        <v>8.8</v>
      </c>
      <c r="AG29" s="114">
        <v>1</v>
      </c>
      <c r="AH29" s="115">
        <f>+(2*AB29*AC29*AD29*AG29)/(AE29+AF29)</f>
        <v>16.037509999999997</v>
      </c>
      <c r="AI29" s="118" t="str">
        <f>IF(AC29=3.873,"TRASCURABILE",IF(AB29=4,"INACCETTABILE",IF(AB29=2,"TOLLERABILE",IF(OR(AH29&lt;=1,AC29=3.873),"TRASCURABILE",(IF(AND(AH29&lt;=2.1,AH29&gt;1,AC29&gt;3.873),"ACCETTABILE",(IF(AND(AH29&lt;=3.1,AH29&gt;2.1,AC29&gt;3.873),"TOLLERABILE",(IF(AND(AH29&gt;3.1,AC29&gt;3.873),"INACCETTABILE"))))))))))</f>
        <v>INACCETTABILE</v>
      </c>
      <c r="AJ29" s="114">
        <f>+H29*L29</f>
        <v>7.442</v>
      </c>
      <c r="AK29" s="115">
        <f>+M29</f>
        <v>16.037509999999997</v>
      </c>
      <c r="AL29" s="114">
        <f>+G29</f>
        <v>4</v>
      </c>
      <c r="AM29" s="114">
        <f>+AK29/AJ29</f>
        <v>2.155</v>
      </c>
      <c r="AN29" s="112" t="str">
        <f>+IF(OR(AJ29=3.873,AK29&lt;=1),"NESSUNA CATEGORIA",IF(AND(AJ29&gt;3.873,AK29&gt;1,OR(AM29&lt;0.5,AL29=1)),"CATEGORIA 1",IF(AND(AJ29&gt;3.873,AK29&gt;1,AL29&gt;1,AM29&lt;=0.36),"CATEGORIA 2",IF(AND(AJ29&gt;3.873,AK29&gt;1,AL29&gt;1,AM29&gt;0.36,AM29&lt;=0.72),"CATEGORIA 3",IF(AND(AJ29&gt;3.873,AK29&gt;1,AL29&gt;1,AM29&gt;=0.72),"CATEGORIA 4")))))</f>
        <v>CATEGORIA 4</v>
      </c>
      <c r="AO29" s="13"/>
      <c r="AP29" s="13"/>
      <c r="AQ29" s="13"/>
    </row>
    <row r="30" spans="1:43" ht="38.25" customHeight="1">
      <c r="A30" s="121"/>
      <c r="B30" s="121"/>
      <c r="C30" s="18" t="s">
        <v>126</v>
      </c>
      <c r="D30" s="59"/>
      <c r="E30" s="101"/>
      <c r="F30" s="101"/>
      <c r="G30" s="114"/>
      <c r="H30" s="114"/>
      <c r="I30" s="114"/>
      <c r="J30" s="114"/>
      <c r="K30" s="114"/>
      <c r="L30" s="114"/>
      <c r="M30" s="115"/>
      <c r="N30" s="119"/>
      <c r="O30" s="101"/>
      <c r="P30" s="101"/>
      <c r="Q30" s="101"/>
      <c r="R30" s="114"/>
      <c r="S30" s="114"/>
      <c r="T30" s="114"/>
      <c r="U30" s="114"/>
      <c r="V30" s="114"/>
      <c r="W30" s="114"/>
      <c r="X30" s="115"/>
      <c r="Y30" s="119"/>
      <c r="Z30" s="18" t="s">
        <v>31</v>
      </c>
      <c r="AA30" s="114"/>
      <c r="AB30" s="114"/>
      <c r="AC30" s="114"/>
      <c r="AD30" s="114"/>
      <c r="AE30" s="114"/>
      <c r="AF30" s="114"/>
      <c r="AG30" s="114"/>
      <c r="AH30" s="115"/>
      <c r="AI30" s="119"/>
      <c r="AJ30" s="114"/>
      <c r="AK30" s="115"/>
      <c r="AL30" s="114"/>
      <c r="AM30" s="114"/>
      <c r="AN30" s="112"/>
      <c r="AO30" s="13"/>
      <c r="AP30" s="13"/>
      <c r="AQ30" s="13"/>
    </row>
    <row r="31" spans="1:43" ht="38.25" customHeight="1">
      <c r="A31" s="121"/>
      <c r="B31" s="121"/>
      <c r="C31" s="18" t="s">
        <v>35</v>
      </c>
      <c r="D31" s="59"/>
      <c r="E31" s="102"/>
      <c r="F31" s="102"/>
      <c r="G31" s="114"/>
      <c r="H31" s="114"/>
      <c r="I31" s="114"/>
      <c r="J31" s="114"/>
      <c r="K31" s="114"/>
      <c r="L31" s="114"/>
      <c r="M31" s="115"/>
      <c r="N31" s="119"/>
      <c r="O31" s="102"/>
      <c r="P31" s="102"/>
      <c r="Q31" s="102"/>
      <c r="R31" s="114"/>
      <c r="S31" s="114"/>
      <c r="T31" s="114"/>
      <c r="U31" s="114"/>
      <c r="V31" s="114"/>
      <c r="W31" s="114"/>
      <c r="X31" s="115"/>
      <c r="Y31" s="119"/>
      <c r="Z31" s="18" t="s">
        <v>31</v>
      </c>
      <c r="AA31" s="114"/>
      <c r="AB31" s="114"/>
      <c r="AC31" s="114"/>
      <c r="AD31" s="114"/>
      <c r="AE31" s="114"/>
      <c r="AF31" s="114"/>
      <c r="AG31" s="114"/>
      <c r="AH31" s="115"/>
      <c r="AI31" s="119"/>
      <c r="AJ31" s="114"/>
      <c r="AK31" s="115"/>
      <c r="AL31" s="114"/>
      <c r="AM31" s="114"/>
      <c r="AN31" s="112"/>
      <c r="AO31" s="13"/>
      <c r="AP31" s="13"/>
      <c r="AQ31" s="13"/>
    </row>
    <row r="32" spans="1:40" ht="36.75" customHeight="1">
      <c r="A32" s="121">
        <f>+A29+1</f>
        <v>10</v>
      </c>
      <c r="B32" s="121" t="s">
        <v>94</v>
      </c>
      <c r="C32" s="56" t="s">
        <v>30</v>
      </c>
      <c r="D32" s="60"/>
      <c r="E32" s="106" t="s">
        <v>184</v>
      </c>
      <c r="F32" s="106" t="s">
        <v>236</v>
      </c>
      <c r="G32" s="117">
        <v>4</v>
      </c>
      <c r="H32" s="117">
        <v>7.442</v>
      </c>
      <c r="I32" s="117">
        <v>4.31</v>
      </c>
      <c r="J32" s="117">
        <v>7.2</v>
      </c>
      <c r="K32" s="117">
        <v>8.8</v>
      </c>
      <c r="L32" s="117">
        <v>1</v>
      </c>
      <c r="M32" s="116">
        <f>+(2*G32*H32*I32*L32)/(J32+K32)</f>
        <v>16.037509999999997</v>
      </c>
      <c r="N32" s="118" t="str">
        <f>IF(H32=3.873,"TRASCURABILE",IF(G32=4,"INACCETTABILE",IF(G32=2,"TOLLERABILE",IF(OR(M32&lt;=1,H32=3.873),"TRASCURABILE",(IF(AND(M32&lt;=2.1,M32&gt;1,H32&gt;3.873),"ACCETTABILE",(IF(AND(M32&lt;=3.1,M32&gt;2.1,H32&gt;3.873),"TOLLERABILE",(IF(AND(M32&gt;3.1,H32&gt;3.873),"INACCETTABILE"))))))))))</f>
        <v>INACCETTABILE</v>
      </c>
      <c r="O32" s="100" t="s">
        <v>240</v>
      </c>
      <c r="P32" s="100" t="s">
        <v>234</v>
      </c>
      <c r="Q32" s="100"/>
      <c r="R32" s="117">
        <v>4</v>
      </c>
      <c r="S32" s="117">
        <v>7.442</v>
      </c>
      <c r="T32" s="117">
        <v>4.31</v>
      </c>
      <c r="U32" s="117">
        <v>7.2</v>
      </c>
      <c r="V32" s="117">
        <v>8.8</v>
      </c>
      <c r="W32" s="117">
        <v>1</v>
      </c>
      <c r="X32" s="116">
        <f>+(2*R32*S32*T32*W32)/(U32+V32)</f>
        <v>16.037509999999997</v>
      </c>
      <c r="Y32" s="118" t="str">
        <f>IF(S32=3.873,"TRASCURABILE",IF(R32=4,"INACCETTABILE",IF(R32=2,"TOLLERABILE",IF(OR(X32&lt;=1,S32=3.873),"TRASCURABILE",(IF(AND(X32&lt;=2.1,X32&gt;1,S32&gt;3.873),"ACCETTABILE",(IF(AND(X32&lt;=3.1,X32&gt;2.1,S32&gt;3.873),"TOLLERABILE",(IF(AND(X32&gt;3.1,S32&gt;3.873),"INACCETTABILE"))))))))))</f>
        <v>INACCETTABILE</v>
      </c>
      <c r="Z32" s="56" t="s">
        <v>31</v>
      </c>
      <c r="AA32" s="117" t="s">
        <v>235</v>
      </c>
      <c r="AB32" s="117">
        <v>4</v>
      </c>
      <c r="AC32" s="117">
        <v>7.442</v>
      </c>
      <c r="AD32" s="117">
        <v>4.31</v>
      </c>
      <c r="AE32" s="117">
        <v>7.2</v>
      </c>
      <c r="AF32" s="117">
        <v>8.8</v>
      </c>
      <c r="AG32" s="117">
        <v>1</v>
      </c>
      <c r="AH32" s="116">
        <f>+(2*AB32*AC32*AD32*AG32)/(AE32+AF32)</f>
        <v>16.037509999999997</v>
      </c>
      <c r="AI32" s="118" t="str">
        <f>IF(AC32=3.873,"TRASCURABILE",IF(AB32=4,"INACCETTABILE",IF(AB32=2,"TOLLERABILE",IF(OR(AH32&lt;=1,AC32=3.873),"TRASCURABILE",(IF(AND(AH32&lt;=2.1,AH32&gt;1,AC32&gt;3.873),"ACCETTABILE",(IF(AND(AH32&lt;=3.1,AH32&gt;2.1,AC32&gt;3.873),"TOLLERABILE",(IF(AND(AH32&gt;3.1,AC32&gt;3.873),"INACCETTABILE"))))))))))</f>
        <v>INACCETTABILE</v>
      </c>
      <c r="AJ32" s="117">
        <f>+H32*L32</f>
        <v>7.442</v>
      </c>
      <c r="AK32" s="116">
        <f>+M32</f>
        <v>16.037509999999997</v>
      </c>
      <c r="AL32" s="117">
        <f>+G32</f>
        <v>4</v>
      </c>
      <c r="AM32" s="117">
        <f>+AK32/AJ32</f>
        <v>2.155</v>
      </c>
      <c r="AN32" s="112" t="str">
        <f>+IF(OR(AJ32=3.873,AK32&lt;=1),"NESSUNA CATEGORIA",IF(AND(AJ32&gt;3.873,AK32&gt;1,OR(AM32&lt;0.5,AL32=1)),"CATEGORIA 1",IF(AND(AJ32&gt;3.873,AK32&gt;1,AL32&gt;1,AM32&lt;=0.36),"CATEGORIA 2",IF(AND(AJ32&gt;3.873,AK32&gt;1,AL32&gt;1,AM32&gt;0.36,AM32&lt;=0.72),"CATEGORIA 3",IF(AND(AJ32&gt;3.873,AK32&gt;1,AL32&gt;1,AM32&gt;=0.72),"CATEGORIA 4")))))</f>
        <v>CATEGORIA 4</v>
      </c>
    </row>
    <row r="33" spans="1:40" ht="36.75" customHeight="1">
      <c r="A33" s="121"/>
      <c r="B33" s="121"/>
      <c r="C33" s="56" t="s">
        <v>30</v>
      </c>
      <c r="D33" s="60"/>
      <c r="E33" s="107"/>
      <c r="F33" s="107"/>
      <c r="G33" s="117"/>
      <c r="H33" s="117"/>
      <c r="I33" s="117"/>
      <c r="J33" s="117"/>
      <c r="K33" s="117"/>
      <c r="L33" s="117"/>
      <c r="M33" s="116"/>
      <c r="N33" s="119"/>
      <c r="O33" s="101"/>
      <c r="P33" s="101"/>
      <c r="Q33" s="101"/>
      <c r="R33" s="117"/>
      <c r="S33" s="117"/>
      <c r="T33" s="117"/>
      <c r="U33" s="117"/>
      <c r="V33" s="117"/>
      <c r="W33" s="117"/>
      <c r="X33" s="116"/>
      <c r="Y33" s="119"/>
      <c r="Z33" s="56" t="s">
        <v>31</v>
      </c>
      <c r="AA33" s="117"/>
      <c r="AB33" s="117"/>
      <c r="AC33" s="117"/>
      <c r="AD33" s="117"/>
      <c r="AE33" s="117"/>
      <c r="AF33" s="117"/>
      <c r="AG33" s="117"/>
      <c r="AH33" s="116"/>
      <c r="AI33" s="119"/>
      <c r="AJ33" s="117"/>
      <c r="AK33" s="116"/>
      <c r="AL33" s="117"/>
      <c r="AM33" s="117"/>
      <c r="AN33" s="112"/>
    </row>
    <row r="34" spans="1:40" ht="36.75" customHeight="1">
      <c r="A34" s="121"/>
      <c r="B34" s="121"/>
      <c r="C34" s="56" t="s">
        <v>30</v>
      </c>
      <c r="D34" s="60"/>
      <c r="E34" s="108"/>
      <c r="F34" s="108"/>
      <c r="G34" s="117"/>
      <c r="H34" s="117"/>
      <c r="I34" s="117"/>
      <c r="J34" s="117"/>
      <c r="K34" s="117"/>
      <c r="L34" s="117"/>
      <c r="M34" s="116"/>
      <c r="N34" s="119"/>
      <c r="O34" s="102"/>
      <c r="P34" s="102"/>
      <c r="Q34" s="102"/>
      <c r="R34" s="117"/>
      <c r="S34" s="117"/>
      <c r="T34" s="117"/>
      <c r="U34" s="117"/>
      <c r="V34" s="117"/>
      <c r="W34" s="117"/>
      <c r="X34" s="116"/>
      <c r="Y34" s="119"/>
      <c r="Z34" s="56" t="s">
        <v>31</v>
      </c>
      <c r="AA34" s="117"/>
      <c r="AB34" s="117"/>
      <c r="AC34" s="117"/>
      <c r="AD34" s="117"/>
      <c r="AE34" s="117"/>
      <c r="AF34" s="117"/>
      <c r="AG34" s="117"/>
      <c r="AH34" s="116"/>
      <c r="AI34" s="119"/>
      <c r="AJ34" s="117"/>
      <c r="AK34" s="116"/>
      <c r="AL34" s="117"/>
      <c r="AM34" s="117"/>
      <c r="AN34" s="112"/>
    </row>
    <row r="35" spans="1:40" ht="34.5" customHeight="1">
      <c r="A35" s="121">
        <f>+A32+1</f>
        <v>11</v>
      </c>
      <c r="B35" s="121" t="s">
        <v>94</v>
      </c>
      <c r="C35" s="18" t="s">
        <v>30</v>
      </c>
      <c r="D35" s="59"/>
      <c r="E35" s="100" t="s">
        <v>184</v>
      </c>
      <c r="F35" s="100" t="s">
        <v>237</v>
      </c>
      <c r="G35" s="114">
        <v>4</v>
      </c>
      <c r="H35" s="114">
        <v>7.442</v>
      </c>
      <c r="I35" s="114">
        <v>4.31</v>
      </c>
      <c r="J35" s="114">
        <v>7.2</v>
      </c>
      <c r="K35" s="114">
        <v>8.8</v>
      </c>
      <c r="L35" s="114">
        <v>1</v>
      </c>
      <c r="M35" s="115">
        <f>+(2*G35*H35*I35*L35)/(J35+K35)</f>
        <v>16.037509999999997</v>
      </c>
      <c r="N35" s="118" t="str">
        <f>IF(H35=3.873,"TRASCURABILE",IF(G35=4,"INACCETTABILE",IF(G35=2,"TOLLERABILE",IF(OR(M35&lt;=1,H35=3.873),"TRASCURABILE",(IF(AND(M35&lt;=2.1,M35&gt;1,H35&gt;3.873),"ACCETTABILE",(IF(AND(M35&lt;=3.1,M35&gt;2.1,H35&gt;3.873),"TOLLERABILE",(IF(AND(M35&gt;3.1,H35&gt;3.873),"INACCETTABILE"))))))))))</f>
        <v>INACCETTABILE</v>
      </c>
      <c r="O35" s="100" t="s">
        <v>220</v>
      </c>
      <c r="P35" s="100" t="s">
        <v>238</v>
      </c>
      <c r="Q35" s="100"/>
      <c r="R35" s="114">
        <v>4</v>
      </c>
      <c r="S35" s="114">
        <v>7.442</v>
      </c>
      <c r="T35" s="114">
        <v>4.31</v>
      </c>
      <c r="U35" s="114">
        <v>7.2</v>
      </c>
      <c r="V35" s="114">
        <v>8.8</v>
      </c>
      <c r="W35" s="114">
        <v>1</v>
      </c>
      <c r="X35" s="115">
        <f>+(2*R35*S35*T35*W35)/(U35+V35)</f>
        <v>16.037509999999997</v>
      </c>
      <c r="Y35" s="118" t="str">
        <f>IF(S35=3.873,"TRASCURABILE",IF(R35=4,"INACCETTABILE",IF(R35=2,"TOLLERABILE",IF(OR(X35&lt;=1,S35=3.873),"TRASCURABILE",(IF(AND(X35&lt;=2.1,X35&gt;1,S35&gt;3.873),"ACCETTABILE",(IF(AND(X35&lt;=3.1,X35&gt;2.1,S35&gt;3.873),"TOLLERABILE",(IF(AND(X35&gt;3.1,S35&gt;3.873),"INACCETTABILE"))))))))))</f>
        <v>INACCETTABILE</v>
      </c>
      <c r="Z35" s="18" t="s">
        <v>31</v>
      </c>
      <c r="AA35" s="114" t="s">
        <v>239</v>
      </c>
      <c r="AB35" s="114">
        <v>4</v>
      </c>
      <c r="AC35" s="114">
        <v>7.442</v>
      </c>
      <c r="AD35" s="114">
        <v>4.31</v>
      </c>
      <c r="AE35" s="114">
        <v>7.2</v>
      </c>
      <c r="AF35" s="114">
        <v>8.8</v>
      </c>
      <c r="AG35" s="114">
        <v>1</v>
      </c>
      <c r="AH35" s="115">
        <f>+(2*AB35*AC35*AD35*AG35)/(AE35+AF35)</f>
        <v>16.037509999999997</v>
      </c>
      <c r="AI35" s="118" t="str">
        <f>IF(AC35=3.873,"TRASCURABILE",IF(AB35=4,"INACCETTABILE",IF(AB35=2,"TOLLERABILE",IF(OR(AH35&lt;=1,AC35=3.873),"TRASCURABILE",(IF(AND(AH35&lt;=2.1,AH35&gt;1,AC35&gt;3.873),"ACCETTABILE",(IF(AND(AH35&lt;=3.1,AH35&gt;2.1,AC35&gt;3.873),"TOLLERABILE",(IF(AND(AH35&gt;3.1,AC35&gt;3.873),"INACCETTABILE"))))))))))</f>
        <v>INACCETTABILE</v>
      </c>
      <c r="AJ35" s="114">
        <f>+H35*L35</f>
        <v>7.442</v>
      </c>
      <c r="AK35" s="115">
        <f>+M35</f>
        <v>16.037509999999997</v>
      </c>
      <c r="AL35" s="114">
        <f>+G35</f>
        <v>4</v>
      </c>
      <c r="AM35" s="114">
        <f>+AK35/AJ35</f>
        <v>2.155</v>
      </c>
      <c r="AN35" s="112" t="str">
        <f>+IF(OR(AJ35=3.873,AK35&lt;=1),"NESSUNA CATEGORIA",IF(AND(AJ35&gt;3.873,AK35&gt;1,OR(AM35&lt;0.5,AL35=1)),"CATEGORIA 1",IF(AND(AJ35&gt;3.873,AK35&gt;1,AL35&gt;1,AM35&lt;=0.36),"CATEGORIA 2",IF(AND(AJ35&gt;3.873,AK35&gt;1,AL35&gt;1,AM35&gt;0.36,AM35&lt;=0.72),"CATEGORIA 3",IF(AND(AJ35&gt;3.873,AK35&gt;1,AL35&gt;1,AM35&gt;=0.72),"CATEGORIA 4")))))</f>
        <v>CATEGORIA 4</v>
      </c>
    </row>
    <row r="36" spans="1:40" ht="34.5" customHeight="1">
      <c r="A36" s="121"/>
      <c r="B36" s="121"/>
      <c r="C36" s="18" t="s">
        <v>30</v>
      </c>
      <c r="D36" s="59"/>
      <c r="E36" s="101"/>
      <c r="F36" s="101"/>
      <c r="G36" s="114"/>
      <c r="H36" s="114"/>
      <c r="I36" s="114"/>
      <c r="J36" s="114"/>
      <c r="K36" s="114"/>
      <c r="L36" s="114"/>
      <c r="M36" s="115"/>
      <c r="N36" s="119"/>
      <c r="O36" s="101"/>
      <c r="P36" s="101"/>
      <c r="Q36" s="101"/>
      <c r="R36" s="114"/>
      <c r="S36" s="114"/>
      <c r="T36" s="114"/>
      <c r="U36" s="114"/>
      <c r="V36" s="114"/>
      <c r="W36" s="114"/>
      <c r="X36" s="115"/>
      <c r="Y36" s="119"/>
      <c r="Z36" s="18" t="s">
        <v>31</v>
      </c>
      <c r="AA36" s="114"/>
      <c r="AB36" s="114"/>
      <c r="AC36" s="114"/>
      <c r="AD36" s="114"/>
      <c r="AE36" s="114"/>
      <c r="AF36" s="114"/>
      <c r="AG36" s="114"/>
      <c r="AH36" s="115"/>
      <c r="AI36" s="119"/>
      <c r="AJ36" s="114"/>
      <c r="AK36" s="115"/>
      <c r="AL36" s="114"/>
      <c r="AM36" s="114"/>
      <c r="AN36" s="112"/>
    </row>
    <row r="37" spans="1:51" ht="34.5" customHeight="1">
      <c r="A37" s="121"/>
      <c r="B37" s="121"/>
      <c r="C37" s="18" t="s">
        <v>30</v>
      </c>
      <c r="D37" s="59"/>
      <c r="E37" s="102"/>
      <c r="F37" s="102"/>
      <c r="G37" s="114"/>
      <c r="H37" s="114"/>
      <c r="I37" s="114"/>
      <c r="J37" s="114"/>
      <c r="K37" s="114"/>
      <c r="L37" s="114"/>
      <c r="M37" s="115"/>
      <c r="N37" s="119"/>
      <c r="O37" s="102"/>
      <c r="P37" s="102"/>
      <c r="Q37" s="102"/>
      <c r="R37" s="114"/>
      <c r="S37" s="114"/>
      <c r="T37" s="114"/>
      <c r="U37" s="114"/>
      <c r="V37" s="114"/>
      <c r="W37" s="114"/>
      <c r="X37" s="115"/>
      <c r="Y37" s="119"/>
      <c r="Z37" s="18" t="s">
        <v>31</v>
      </c>
      <c r="AA37" s="114"/>
      <c r="AB37" s="114"/>
      <c r="AC37" s="114"/>
      <c r="AD37" s="114"/>
      <c r="AE37" s="114"/>
      <c r="AF37" s="114"/>
      <c r="AG37" s="114"/>
      <c r="AH37" s="115"/>
      <c r="AI37" s="119"/>
      <c r="AJ37" s="114"/>
      <c r="AK37" s="115"/>
      <c r="AL37" s="114"/>
      <c r="AM37" s="114"/>
      <c r="AN37" s="112"/>
      <c r="AY37" s="9"/>
    </row>
    <row r="38" spans="1:40" ht="12.75" customHeight="1">
      <c r="A38" s="121">
        <f>+A35+1</f>
        <v>12</v>
      </c>
      <c r="B38" s="121" t="s">
        <v>94</v>
      </c>
      <c r="C38" s="56" t="s">
        <v>30</v>
      </c>
      <c r="D38" s="60"/>
      <c r="E38" s="106" t="s">
        <v>184</v>
      </c>
      <c r="F38" s="124"/>
      <c r="G38" s="117">
        <v>4</v>
      </c>
      <c r="H38" s="117">
        <v>7.442</v>
      </c>
      <c r="I38" s="117">
        <v>4.31</v>
      </c>
      <c r="J38" s="117">
        <v>7.2</v>
      </c>
      <c r="K38" s="117">
        <v>8.8</v>
      </c>
      <c r="L38" s="117">
        <v>1</v>
      </c>
      <c r="M38" s="116">
        <f>+(2*G38*H38*I38*L38)/(J38+K38)</f>
        <v>16.037509999999997</v>
      </c>
      <c r="N38" s="118" t="str">
        <f>IF(H38=3.873,"TRASCURABILE",IF(G38=4,"INACCETTABILE",IF(G38=2,"TOLLERABILE",IF(OR(M38&lt;=1,H38=3.873),"TRASCURABILE",(IF(AND(M38&lt;=2.1,M38&gt;1,H38&gt;3.873),"ACCETTABILE",(IF(AND(M38&lt;=3.1,M38&gt;2.1,H38&gt;3.873),"TOLLERABILE",(IF(AND(M38&gt;3.1,H38&gt;3.873),"INACCETTABILE"))))))))))</f>
        <v>INACCETTABILE</v>
      </c>
      <c r="O38" s="100" t="s">
        <v>220</v>
      </c>
      <c r="P38" s="100"/>
      <c r="Q38" s="100"/>
      <c r="R38" s="117">
        <v>4</v>
      </c>
      <c r="S38" s="117">
        <v>7.442</v>
      </c>
      <c r="T38" s="117">
        <v>4.31</v>
      </c>
      <c r="U38" s="117">
        <v>7.2</v>
      </c>
      <c r="V38" s="117">
        <v>8.8</v>
      </c>
      <c r="W38" s="117">
        <v>1</v>
      </c>
      <c r="X38" s="116">
        <f>+(2*R38*S38*T38*W38)/(U38+V38)</f>
        <v>16.037509999999997</v>
      </c>
      <c r="Y38" s="118" t="str">
        <f>IF(S38=3.873,"TRASCURABILE",IF(R38=4,"INACCETTABILE",IF(R38=2,"TOLLERABILE",IF(OR(X38&lt;=1,S38=3.873),"TRASCURABILE",(IF(AND(X38&lt;=2.1,X38&gt;1,S38&gt;3.873),"ACCETTABILE",(IF(AND(X38&lt;=3.1,X38&gt;2.1,S38&gt;3.873),"TOLLERABILE",(IF(AND(X38&gt;3.1,S38&gt;3.873),"INACCETTABILE"))))))))))</f>
        <v>INACCETTABILE</v>
      </c>
      <c r="Z38" s="56" t="s">
        <v>31</v>
      </c>
      <c r="AA38" s="123"/>
      <c r="AB38" s="117">
        <v>4</v>
      </c>
      <c r="AC38" s="117">
        <v>7.442</v>
      </c>
      <c r="AD38" s="117">
        <v>4.31</v>
      </c>
      <c r="AE38" s="117">
        <v>7.2</v>
      </c>
      <c r="AF38" s="117">
        <v>8.8</v>
      </c>
      <c r="AG38" s="117">
        <v>1</v>
      </c>
      <c r="AH38" s="116">
        <f>+(2*AB38*AC38*AD38*AG38)/(AE38+AF38)</f>
        <v>16.037509999999997</v>
      </c>
      <c r="AI38" s="118" t="str">
        <f>IF(AC38=3.873,"TRASCURABILE",IF(AB38=4,"INACCETTABILE",IF(AB38=2,"TOLLERABILE",IF(OR(AH38&lt;=1,AC38=3.873),"TRASCURABILE",(IF(AND(AH38&lt;=2.1,AH38&gt;1,AC38&gt;3.873),"ACCETTABILE",(IF(AND(AH38&lt;=3.1,AH38&gt;2.1,AC38&gt;3.873),"TOLLERABILE",(IF(AND(AH38&gt;3.1,AC38&gt;3.873),"INACCETTABILE"))))))))))</f>
        <v>INACCETTABILE</v>
      </c>
      <c r="AJ38" s="117">
        <f>+H38*L38</f>
        <v>7.442</v>
      </c>
      <c r="AK38" s="116">
        <f>+M38</f>
        <v>16.037509999999997</v>
      </c>
      <c r="AL38" s="117">
        <f>+G38</f>
        <v>4</v>
      </c>
      <c r="AM38" s="117">
        <f>+AK38/AJ38</f>
        <v>2.155</v>
      </c>
      <c r="AN38" s="112" t="str">
        <f>+IF(OR(AJ38=3.873,AK38&lt;=1),"NESSUNA CATEGORIA",IF(AND(AJ38&gt;3.873,AK38&gt;1,OR(AM38&lt;0.5,AL38=1)),"CATEGORIA 1",IF(AND(AJ38&gt;3.873,AK38&gt;1,AL38&gt;1,AM38&lt;=0.36),"CATEGORIA 2",IF(AND(AJ38&gt;3.873,AK38&gt;1,AL38&gt;1,AM38&gt;0.36,AM38&lt;=0.72),"CATEGORIA 3",IF(AND(AJ38&gt;3.873,AK38&gt;1,AL38&gt;1,AM38&gt;=0.72),"CATEGORIA 4")))))</f>
        <v>CATEGORIA 4</v>
      </c>
    </row>
    <row r="39" spans="1:40" ht="25.5" customHeight="1">
      <c r="A39" s="121"/>
      <c r="B39" s="121"/>
      <c r="C39" s="56" t="s">
        <v>30</v>
      </c>
      <c r="D39" s="60"/>
      <c r="E39" s="107"/>
      <c r="F39" s="124"/>
      <c r="G39" s="117"/>
      <c r="H39" s="117"/>
      <c r="I39" s="117"/>
      <c r="J39" s="117"/>
      <c r="K39" s="117"/>
      <c r="L39" s="117"/>
      <c r="M39" s="116"/>
      <c r="N39" s="119"/>
      <c r="O39" s="101"/>
      <c r="P39" s="101"/>
      <c r="Q39" s="101"/>
      <c r="R39" s="117"/>
      <c r="S39" s="117"/>
      <c r="T39" s="117"/>
      <c r="U39" s="117"/>
      <c r="V39" s="117"/>
      <c r="W39" s="117"/>
      <c r="X39" s="116"/>
      <c r="Y39" s="119"/>
      <c r="Z39" s="56" t="s">
        <v>31</v>
      </c>
      <c r="AA39" s="123"/>
      <c r="AB39" s="117"/>
      <c r="AC39" s="117"/>
      <c r="AD39" s="117"/>
      <c r="AE39" s="117"/>
      <c r="AF39" s="117"/>
      <c r="AG39" s="117"/>
      <c r="AH39" s="116"/>
      <c r="AI39" s="119"/>
      <c r="AJ39" s="117"/>
      <c r="AK39" s="116"/>
      <c r="AL39" s="117"/>
      <c r="AM39" s="117"/>
      <c r="AN39" s="112"/>
    </row>
    <row r="40" spans="1:40" ht="25.5" customHeight="1">
      <c r="A40" s="121"/>
      <c r="B40" s="121"/>
      <c r="C40" s="56" t="s">
        <v>30</v>
      </c>
      <c r="D40" s="60"/>
      <c r="E40" s="108"/>
      <c r="F40" s="124"/>
      <c r="G40" s="117"/>
      <c r="H40" s="117"/>
      <c r="I40" s="117"/>
      <c r="J40" s="117"/>
      <c r="K40" s="117"/>
      <c r="L40" s="117"/>
      <c r="M40" s="116"/>
      <c r="N40" s="119"/>
      <c r="O40" s="102"/>
      <c r="P40" s="102"/>
      <c r="Q40" s="102"/>
      <c r="R40" s="117"/>
      <c r="S40" s="117"/>
      <c r="T40" s="117"/>
      <c r="U40" s="117"/>
      <c r="V40" s="117"/>
      <c r="W40" s="117"/>
      <c r="X40" s="116"/>
      <c r="Y40" s="119"/>
      <c r="Z40" s="56" t="s">
        <v>31</v>
      </c>
      <c r="AA40" s="123"/>
      <c r="AB40" s="117"/>
      <c r="AC40" s="117"/>
      <c r="AD40" s="117"/>
      <c r="AE40" s="117"/>
      <c r="AF40" s="117"/>
      <c r="AG40" s="117"/>
      <c r="AH40" s="116"/>
      <c r="AI40" s="119"/>
      <c r="AJ40" s="117"/>
      <c r="AK40" s="116"/>
      <c r="AL40" s="117"/>
      <c r="AM40" s="117"/>
      <c r="AN40" s="112"/>
    </row>
    <row r="41" spans="1:40" ht="12.75" customHeight="1">
      <c r="A41" s="121">
        <f>+A38+1</f>
        <v>13</v>
      </c>
      <c r="B41" s="121" t="s">
        <v>94</v>
      </c>
      <c r="C41" s="18" t="s">
        <v>30</v>
      </c>
      <c r="D41" s="59"/>
      <c r="E41" s="100" t="s">
        <v>184</v>
      </c>
      <c r="F41" s="122"/>
      <c r="G41" s="114">
        <v>4</v>
      </c>
      <c r="H41" s="114">
        <v>7.442</v>
      </c>
      <c r="I41" s="114">
        <v>4.31</v>
      </c>
      <c r="J41" s="114">
        <v>7.2</v>
      </c>
      <c r="K41" s="114">
        <v>8.8</v>
      </c>
      <c r="L41" s="114">
        <v>1</v>
      </c>
      <c r="M41" s="115">
        <f>+(2*G41*H41*I41*L41)/(J41+K41)</f>
        <v>16.037509999999997</v>
      </c>
      <c r="N41" s="118" t="str">
        <f>IF(H41=3.873,"TRASCURABILE",IF(G41=4,"INACCETTABILE",IF(G41=2,"TOLLERABILE",IF(OR(M41&lt;=1,H41=3.873),"TRASCURABILE",(IF(AND(M41&lt;=2.1,M41&gt;1,H41&gt;3.873),"ACCETTABILE",(IF(AND(M41&lt;=3.1,M41&gt;2.1,H41&gt;3.873),"TOLLERABILE",(IF(AND(M41&gt;3.1,H41&gt;3.873),"INACCETTABILE"))))))))))</f>
        <v>INACCETTABILE</v>
      </c>
      <c r="O41" s="100" t="s">
        <v>220</v>
      </c>
      <c r="P41" s="100"/>
      <c r="Q41" s="100"/>
      <c r="R41" s="114">
        <v>4</v>
      </c>
      <c r="S41" s="114">
        <v>7.442</v>
      </c>
      <c r="T41" s="114">
        <v>4.31</v>
      </c>
      <c r="U41" s="114">
        <v>7.2</v>
      </c>
      <c r="V41" s="114">
        <v>8.8</v>
      </c>
      <c r="W41" s="114">
        <v>1</v>
      </c>
      <c r="X41" s="115">
        <f>+(2*R41*S41*T41*W41)/(U41+V41)</f>
        <v>16.037509999999997</v>
      </c>
      <c r="Y41" s="118" t="str">
        <f>IF(S41=3.873,"TRASCURABILE",IF(R41=4,"INACCETTABILE",IF(R41=2,"TOLLERABILE",IF(OR(X41&lt;=1,S41=3.873),"TRASCURABILE",(IF(AND(X41&lt;=2.1,X41&gt;1,S41&gt;3.873),"ACCETTABILE",(IF(AND(X41&lt;=3.1,X41&gt;2.1,S41&gt;3.873),"TOLLERABILE",(IF(AND(X41&gt;3.1,S41&gt;3.873),"INACCETTABILE"))))))))))</f>
        <v>INACCETTABILE</v>
      </c>
      <c r="Z41" s="18" t="s">
        <v>31</v>
      </c>
      <c r="AA41" s="120"/>
      <c r="AB41" s="114">
        <v>4</v>
      </c>
      <c r="AC41" s="114">
        <v>7.442</v>
      </c>
      <c r="AD41" s="114">
        <v>4.31</v>
      </c>
      <c r="AE41" s="114">
        <v>7.2</v>
      </c>
      <c r="AF41" s="114">
        <v>8.8</v>
      </c>
      <c r="AG41" s="114">
        <v>1</v>
      </c>
      <c r="AH41" s="115">
        <f>+(2*AB41*AC41*AD41*AG41)/(AE41+AF41)</f>
        <v>16.037509999999997</v>
      </c>
      <c r="AI41" s="118" t="str">
        <f>IF(AC41=3.873,"TRASCURABILE",IF(AB41=4,"INACCETTABILE",IF(AB41=2,"TOLLERABILE",IF(OR(AH41&lt;=1,AC41=3.873),"TRASCURABILE",(IF(AND(AH41&lt;=2.1,AH41&gt;1,AC41&gt;3.873),"ACCETTABILE",(IF(AND(AH41&lt;=3.1,AH41&gt;2.1,AC41&gt;3.873),"TOLLERABILE",(IF(AND(AH41&gt;3.1,AC41&gt;3.873),"INACCETTABILE"))))))))))</f>
        <v>INACCETTABILE</v>
      </c>
      <c r="AJ41" s="114">
        <f>+H41*L41</f>
        <v>7.442</v>
      </c>
      <c r="AK41" s="115">
        <f>+M41</f>
        <v>16.037509999999997</v>
      </c>
      <c r="AL41" s="114">
        <f>+G41</f>
        <v>4</v>
      </c>
      <c r="AM41" s="114">
        <f>+AK41/AJ41</f>
        <v>2.155</v>
      </c>
      <c r="AN41" s="112" t="str">
        <f>+IF(OR(AJ41=3.873,AK41&lt;=1),"NESSUNA CATEGORIA",IF(AND(AJ41&gt;3.873,AK41&gt;1,OR(AM41&lt;0.5,AL41=1)),"CATEGORIA 1",IF(AND(AJ41&gt;3.873,AK41&gt;1,AL41&gt;1,AM41&lt;=0.36),"CATEGORIA 2",IF(AND(AJ41&gt;3.873,AK41&gt;1,AL41&gt;1,AM41&gt;0.36,AM41&lt;=0.72),"CATEGORIA 3",IF(AND(AJ41&gt;3.873,AK41&gt;1,AL41&gt;1,AM41&gt;=0.72),"CATEGORIA 4")))))</f>
        <v>CATEGORIA 4</v>
      </c>
    </row>
    <row r="42" spans="1:51" ht="25.5" customHeight="1">
      <c r="A42" s="121"/>
      <c r="B42" s="121"/>
      <c r="C42" s="18" t="s">
        <v>30</v>
      </c>
      <c r="D42" s="59"/>
      <c r="E42" s="101"/>
      <c r="F42" s="122"/>
      <c r="G42" s="114"/>
      <c r="H42" s="114"/>
      <c r="I42" s="114"/>
      <c r="J42" s="114"/>
      <c r="K42" s="114"/>
      <c r="L42" s="114"/>
      <c r="M42" s="115"/>
      <c r="N42" s="119"/>
      <c r="O42" s="101"/>
      <c r="P42" s="101"/>
      <c r="Q42" s="101"/>
      <c r="R42" s="114"/>
      <c r="S42" s="114"/>
      <c r="T42" s="114"/>
      <c r="U42" s="114"/>
      <c r="V42" s="114"/>
      <c r="W42" s="114"/>
      <c r="X42" s="115"/>
      <c r="Y42" s="119"/>
      <c r="Z42" s="18" t="s">
        <v>31</v>
      </c>
      <c r="AA42" s="120"/>
      <c r="AB42" s="114"/>
      <c r="AC42" s="114"/>
      <c r="AD42" s="114"/>
      <c r="AE42" s="114"/>
      <c r="AF42" s="114"/>
      <c r="AG42" s="114"/>
      <c r="AH42" s="115"/>
      <c r="AI42" s="119"/>
      <c r="AJ42" s="114"/>
      <c r="AK42" s="115"/>
      <c r="AL42" s="114"/>
      <c r="AM42" s="114"/>
      <c r="AN42" s="112"/>
      <c r="AY42" s="9"/>
    </row>
    <row r="43" spans="1:40" ht="25.5" customHeight="1">
      <c r="A43" s="121"/>
      <c r="B43" s="121"/>
      <c r="C43" s="18" t="s">
        <v>30</v>
      </c>
      <c r="D43" s="59"/>
      <c r="E43" s="102"/>
      <c r="F43" s="122"/>
      <c r="G43" s="114"/>
      <c r="H43" s="114"/>
      <c r="I43" s="114"/>
      <c r="J43" s="114"/>
      <c r="K43" s="114"/>
      <c r="L43" s="114"/>
      <c r="M43" s="115"/>
      <c r="N43" s="119"/>
      <c r="O43" s="102"/>
      <c r="P43" s="102"/>
      <c r="Q43" s="102"/>
      <c r="R43" s="114"/>
      <c r="S43" s="114"/>
      <c r="T43" s="114"/>
      <c r="U43" s="114"/>
      <c r="V43" s="114"/>
      <c r="W43" s="114"/>
      <c r="X43" s="115"/>
      <c r="Y43" s="119"/>
      <c r="Z43" s="18" t="s">
        <v>31</v>
      </c>
      <c r="AA43" s="120"/>
      <c r="AB43" s="114"/>
      <c r="AC43" s="114"/>
      <c r="AD43" s="114"/>
      <c r="AE43" s="114"/>
      <c r="AF43" s="114"/>
      <c r="AG43" s="114"/>
      <c r="AH43" s="115"/>
      <c r="AI43" s="119"/>
      <c r="AJ43" s="114"/>
      <c r="AK43" s="115"/>
      <c r="AL43" s="114"/>
      <c r="AM43" s="114"/>
      <c r="AN43" s="112"/>
    </row>
    <row r="44" spans="1:40" ht="12.75" customHeight="1">
      <c r="A44" s="121">
        <f>+A41+1</f>
        <v>14</v>
      </c>
      <c r="B44" s="121" t="s">
        <v>94</v>
      </c>
      <c r="C44" s="56" t="s">
        <v>30</v>
      </c>
      <c r="D44" s="60"/>
      <c r="E44" s="106" t="s">
        <v>184</v>
      </c>
      <c r="F44" s="124"/>
      <c r="G44" s="117">
        <v>4</v>
      </c>
      <c r="H44" s="117">
        <v>7.442</v>
      </c>
      <c r="I44" s="117">
        <v>4.31</v>
      </c>
      <c r="J44" s="117">
        <v>7.2</v>
      </c>
      <c r="K44" s="117">
        <v>8.8</v>
      </c>
      <c r="L44" s="117">
        <v>1</v>
      </c>
      <c r="M44" s="116">
        <f>+(2*G44*H44*I44*L44)/(J44+K44)</f>
        <v>16.037509999999997</v>
      </c>
      <c r="N44" s="118" t="str">
        <f>IF(H44=3.873,"TRASCURABILE",IF(G44=4,"INACCETTABILE",IF(G44=2,"TOLLERABILE",IF(OR(M44&lt;=1,H44=3.873),"TRASCURABILE",(IF(AND(M44&lt;=2.1,M44&gt;1,H44&gt;3.873),"ACCETTABILE",(IF(AND(M44&lt;=3.1,M44&gt;2.1,H44&gt;3.873),"TOLLERABILE",(IF(AND(M44&gt;3.1,H44&gt;3.873),"INACCETTABILE"))))))))))</f>
        <v>INACCETTABILE</v>
      </c>
      <c r="O44" s="100" t="s">
        <v>220</v>
      </c>
      <c r="P44" s="100"/>
      <c r="Q44" s="100"/>
      <c r="R44" s="117">
        <v>4</v>
      </c>
      <c r="S44" s="117">
        <v>7.442</v>
      </c>
      <c r="T44" s="117">
        <v>4.31</v>
      </c>
      <c r="U44" s="117">
        <v>7.2</v>
      </c>
      <c r="V44" s="117">
        <v>8.8</v>
      </c>
      <c r="W44" s="117">
        <v>1</v>
      </c>
      <c r="X44" s="116">
        <f>+(2*R44*S44*T44*W44)/(U44+V44)</f>
        <v>16.037509999999997</v>
      </c>
      <c r="Y44" s="118" t="str">
        <f>IF(S44=3.873,"TRASCURABILE",IF(R44=4,"INACCETTABILE",IF(R44=2,"TOLLERABILE",IF(OR(X44&lt;=1,S44=3.873),"TRASCURABILE",(IF(AND(X44&lt;=2.1,X44&gt;1,S44&gt;3.873),"ACCETTABILE",(IF(AND(X44&lt;=3.1,X44&gt;2.1,S44&gt;3.873),"TOLLERABILE",(IF(AND(X44&gt;3.1,S44&gt;3.873),"INACCETTABILE"))))))))))</f>
        <v>INACCETTABILE</v>
      </c>
      <c r="Z44" s="56" t="s">
        <v>31</v>
      </c>
      <c r="AA44" s="123"/>
      <c r="AB44" s="117">
        <v>4</v>
      </c>
      <c r="AC44" s="117">
        <v>7.442</v>
      </c>
      <c r="AD44" s="117">
        <v>4.31</v>
      </c>
      <c r="AE44" s="117">
        <v>7.2</v>
      </c>
      <c r="AF44" s="117">
        <v>8.8</v>
      </c>
      <c r="AG44" s="117">
        <v>1</v>
      </c>
      <c r="AH44" s="116">
        <f>+(2*AB44*AC44*AD44*AG44)/(AE44+AF44)</f>
        <v>16.037509999999997</v>
      </c>
      <c r="AI44" s="118" t="str">
        <f>IF(AC44=3.873,"TRASCURABILE",IF(AB44=4,"INACCETTABILE",IF(AB44=2,"TOLLERABILE",IF(OR(AH44&lt;=1,AC44=3.873),"TRASCURABILE",(IF(AND(AH44&lt;=2.1,AH44&gt;1,AC44&gt;3.873),"ACCETTABILE",(IF(AND(AH44&lt;=3.1,AH44&gt;2.1,AC44&gt;3.873),"TOLLERABILE",(IF(AND(AH44&gt;3.1,AC44&gt;3.873),"INACCETTABILE"))))))))))</f>
        <v>INACCETTABILE</v>
      </c>
      <c r="AJ44" s="117">
        <f>+H44*L44</f>
        <v>7.442</v>
      </c>
      <c r="AK44" s="116">
        <f>+M44</f>
        <v>16.037509999999997</v>
      </c>
      <c r="AL44" s="117">
        <f>+G44</f>
        <v>4</v>
      </c>
      <c r="AM44" s="117">
        <f>+AK44/AJ44</f>
        <v>2.155</v>
      </c>
      <c r="AN44" s="112" t="str">
        <f>+IF(OR(AJ44=3.873,AK44&lt;=1),"NESSUNA CATEGORIA",IF(AND(AJ44&gt;3.873,AK44&gt;1,OR(AM44&lt;0.5,AL44=1)),"CATEGORIA 1",IF(AND(AJ44&gt;3.873,AK44&gt;1,AL44&gt;1,AM44&lt;=0.36),"CATEGORIA 2",IF(AND(AJ44&gt;3.873,AK44&gt;1,AL44&gt;1,AM44&gt;0.36,AM44&lt;=0.72),"CATEGORIA 3",IF(AND(AJ44&gt;3.873,AK44&gt;1,AL44&gt;1,AM44&gt;=0.72),"CATEGORIA 4")))))</f>
        <v>CATEGORIA 4</v>
      </c>
    </row>
    <row r="45" spans="1:40" ht="25.5" customHeight="1">
      <c r="A45" s="121"/>
      <c r="B45" s="121"/>
      <c r="C45" s="56" t="s">
        <v>30</v>
      </c>
      <c r="D45" s="60"/>
      <c r="E45" s="107"/>
      <c r="F45" s="124"/>
      <c r="G45" s="117"/>
      <c r="H45" s="117"/>
      <c r="I45" s="117"/>
      <c r="J45" s="117"/>
      <c r="K45" s="117"/>
      <c r="L45" s="117"/>
      <c r="M45" s="116"/>
      <c r="N45" s="119"/>
      <c r="O45" s="101"/>
      <c r="P45" s="101"/>
      <c r="Q45" s="101"/>
      <c r="R45" s="117"/>
      <c r="S45" s="117"/>
      <c r="T45" s="117"/>
      <c r="U45" s="117"/>
      <c r="V45" s="117"/>
      <c r="W45" s="117"/>
      <c r="X45" s="116"/>
      <c r="Y45" s="119"/>
      <c r="Z45" s="56" t="s">
        <v>31</v>
      </c>
      <c r="AA45" s="123"/>
      <c r="AB45" s="117"/>
      <c r="AC45" s="117"/>
      <c r="AD45" s="117"/>
      <c r="AE45" s="117"/>
      <c r="AF45" s="117"/>
      <c r="AG45" s="117"/>
      <c r="AH45" s="116"/>
      <c r="AI45" s="119"/>
      <c r="AJ45" s="117"/>
      <c r="AK45" s="116"/>
      <c r="AL45" s="117"/>
      <c r="AM45" s="117"/>
      <c r="AN45" s="112"/>
    </row>
    <row r="46" spans="1:51" ht="25.5" customHeight="1">
      <c r="A46" s="121"/>
      <c r="B46" s="121"/>
      <c r="C46" s="56" t="s">
        <v>30</v>
      </c>
      <c r="D46" s="60"/>
      <c r="E46" s="108"/>
      <c r="F46" s="124"/>
      <c r="G46" s="117"/>
      <c r="H46" s="117"/>
      <c r="I46" s="117"/>
      <c r="J46" s="117"/>
      <c r="K46" s="117"/>
      <c r="L46" s="117"/>
      <c r="M46" s="116"/>
      <c r="N46" s="119"/>
      <c r="O46" s="102"/>
      <c r="P46" s="102"/>
      <c r="Q46" s="102"/>
      <c r="R46" s="117"/>
      <c r="S46" s="117"/>
      <c r="T46" s="117"/>
      <c r="U46" s="117"/>
      <c r="V46" s="117"/>
      <c r="W46" s="117"/>
      <c r="X46" s="116"/>
      <c r="Y46" s="119"/>
      <c r="Z46" s="56" t="s">
        <v>31</v>
      </c>
      <c r="AA46" s="123"/>
      <c r="AB46" s="117"/>
      <c r="AC46" s="117"/>
      <c r="AD46" s="117"/>
      <c r="AE46" s="117"/>
      <c r="AF46" s="117"/>
      <c r="AG46" s="117"/>
      <c r="AH46" s="116"/>
      <c r="AI46" s="119"/>
      <c r="AJ46" s="117"/>
      <c r="AK46" s="116"/>
      <c r="AL46" s="117"/>
      <c r="AM46" s="117"/>
      <c r="AN46" s="112"/>
      <c r="AY46" s="9"/>
    </row>
    <row r="47" spans="1:40" ht="12.75" customHeight="1">
      <c r="A47" s="121">
        <f>+A44+1</f>
        <v>15</v>
      </c>
      <c r="B47" s="121" t="s">
        <v>94</v>
      </c>
      <c r="C47" s="18" t="s">
        <v>30</v>
      </c>
      <c r="D47" s="59"/>
      <c r="E47" s="100" t="s">
        <v>184</v>
      </c>
      <c r="F47" s="122"/>
      <c r="G47" s="114">
        <v>4</v>
      </c>
      <c r="H47" s="114">
        <v>7.442</v>
      </c>
      <c r="I47" s="114">
        <v>4.31</v>
      </c>
      <c r="J47" s="114">
        <v>7.2</v>
      </c>
      <c r="K47" s="114">
        <v>8.8</v>
      </c>
      <c r="L47" s="114">
        <v>1</v>
      </c>
      <c r="M47" s="115">
        <f>+(2*G47*H47*I47*L47)/(J47+K47)</f>
        <v>16.037509999999997</v>
      </c>
      <c r="N47" s="118" t="str">
        <f>IF(H47=3.873,"TRASCURABILE",IF(G47=4,"INACCETTABILE",IF(G47=2,"TOLLERABILE",IF(OR(M47&lt;=1,H47=3.873),"TRASCURABILE",(IF(AND(M47&lt;=2.1,M47&gt;1,H47&gt;3.873),"ACCETTABILE",(IF(AND(M47&lt;=3.1,M47&gt;2.1,H47&gt;3.873),"TOLLERABILE",(IF(AND(M47&gt;3.1,H47&gt;3.873),"INACCETTABILE"))))))))))</f>
        <v>INACCETTABILE</v>
      </c>
      <c r="O47" s="100" t="s">
        <v>220</v>
      </c>
      <c r="P47" s="100"/>
      <c r="Q47" s="100"/>
      <c r="R47" s="114">
        <v>4</v>
      </c>
      <c r="S47" s="114">
        <v>7.442</v>
      </c>
      <c r="T47" s="114">
        <v>4.31</v>
      </c>
      <c r="U47" s="114">
        <v>7.2</v>
      </c>
      <c r="V47" s="114">
        <v>8.8</v>
      </c>
      <c r="W47" s="114">
        <v>1</v>
      </c>
      <c r="X47" s="115">
        <f>+(2*R47*S47*T47*W47)/(U47+V47)</f>
        <v>16.037509999999997</v>
      </c>
      <c r="Y47" s="118" t="str">
        <f>IF(S47=3.873,"TRASCURABILE",IF(R47=4,"INACCETTABILE",IF(R47=2,"TOLLERABILE",IF(OR(X47&lt;=1,S47=3.873),"TRASCURABILE",(IF(AND(X47&lt;=2.1,X47&gt;1,S47&gt;3.873),"ACCETTABILE",(IF(AND(X47&lt;=3.1,X47&gt;2.1,S47&gt;3.873),"TOLLERABILE",(IF(AND(X47&gt;3.1,S47&gt;3.873),"INACCETTABILE"))))))))))</f>
        <v>INACCETTABILE</v>
      </c>
      <c r="Z47" s="18" t="s">
        <v>31</v>
      </c>
      <c r="AA47" s="120"/>
      <c r="AB47" s="114">
        <v>4</v>
      </c>
      <c r="AC47" s="114">
        <v>7.442</v>
      </c>
      <c r="AD47" s="114">
        <v>4.31</v>
      </c>
      <c r="AE47" s="114">
        <v>7.2</v>
      </c>
      <c r="AF47" s="114">
        <v>8.8</v>
      </c>
      <c r="AG47" s="114">
        <v>1</v>
      </c>
      <c r="AH47" s="115">
        <f>+(2*AB47*AC47*AD47*AG47)/(AE47+AF47)</f>
        <v>16.037509999999997</v>
      </c>
      <c r="AI47" s="118" t="str">
        <f>IF(AC47=3.873,"TRASCURABILE",IF(AB47=4,"INACCETTABILE",IF(AB47=2,"TOLLERABILE",IF(OR(AH47&lt;=1,AC47=3.873),"TRASCURABILE",(IF(AND(AH47&lt;=2.1,AH47&gt;1,AC47&gt;3.873),"ACCETTABILE",(IF(AND(AH47&lt;=3.1,AH47&gt;2.1,AC47&gt;3.873),"TOLLERABILE",(IF(AND(AH47&gt;3.1,AC47&gt;3.873),"INACCETTABILE"))))))))))</f>
        <v>INACCETTABILE</v>
      </c>
      <c r="AJ47" s="114">
        <f>+H47*L47</f>
        <v>7.442</v>
      </c>
      <c r="AK47" s="115">
        <f>+M47</f>
        <v>16.037509999999997</v>
      </c>
      <c r="AL47" s="114">
        <f>+G47</f>
        <v>4</v>
      </c>
      <c r="AM47" s="114">
        <f>+AK47/AJ47</f>
        <v>2.155</v>
      </c>
      <c r="AN47" s="112" t="str">
        <f>+IF(OR(AJ47=3.873,AK47&lt;=1),"NESSUNA CATEGORIA",IF(AND(AJ47&gt;3.873,AK47&gt;1,OR(AM47&lt;0.5,AL47=1)),"CATEGORIA 1",IF(AND(AJ47&gt;3.873,AK47&gt;1,AL47&gt;1,AM47&lt;=0.36),"CATEGORIA 2",IF(AND(AJ47&gt;3.873,AK47&gt;1,AL47&gt;1,AM47&gt;0.36,AM47&lt;=0.72),"CATEGORIA 3",IF(AND(AJ47&gt;3.873,AK47&gt;1,AL47&gt;1,AM47&gt;=0.72),"CATEGORIA 4")))))</f>
        <v>CATEGORIA 4</v>
      </c>
    </row>
    <row r="48" spans="1:40" ht="25.5" customHeight="1">
      <c r="A48" s="121"/>
      <c r="B48" s="121"/>
      <c r="C48" s="18" t="s">
        <v>30</v>
      </c>
      <c r="D48" s="59"/>
      <c r="E48" s="101"/>
      <c r="F48" s="122"/>
      <c r="G48" s="114"/>
      <c r="H48" s="114"/>
      <c r="I48" s="114"/>
      <c r="J48" s="114"/>
      <c r="K48" s="114"/>
      <c r="L48" s="114"/>
      <c r="M48" s="115"/>
      <c r="N48" s="119"/>
      <c r="O48" s="101"/>
      <c r="P48" s="101"/>
      <c r="Q48" s="101"/>
      <c r="R48" s="114"/>
      <c r="S48" s="114"/>
      <c r="T48" s="114"/>
      <c r="U48" s="114"/>
      <c r="V48" s="114"/>
      <c r="W48" s="114"/>
      <c r="X48" s="115"/>
      <c r="Y48" s="119"/>
      <c r="Z48" s="18" t="s">
        <v>31</v>
      </c>
      <c r="AA48" s="120"/>
      <c r="AB48" s="114"/>
      <c r="AC48" s="114"/>
      <c r="AD48" s="114"/>
      <c r="AE48" s="114"/>
      <c r="AF48" s="114"/>
      <c r="AG48" s="114"/>
      <c r="AH48" s="115"/>
      <c r="AI48" s="119"/>
      <c r="AJ48" s="114"/>
      <c r="AK48" s="115"/>
      <c r="AL48" s="114"/>
      <c r="AM48" s="114"/>
      <c r="AN48" s="112"/>
    </row>
    <row r="49" spans="1:40" ht="25.5" customHeight="1">
      <c r="A49" s="121"/>
      <c r="B49" s="121"/>
      <c r="C49" s="18" t="s">
        <v>30</v>
      </c>
      <c r="D49" s="59"/>
      <c r="E49" s="102"/>
      <c r="F49" s="122"/>
      <c r="G49" s="114"/>
      <c r="H49" s="114"/>
      <c r="I49" s="114"/>
      <c r="J49" s="114"/>
      <c r="K49" s="114"/>
      <c r="L49" s="114"/>
      <c r="M49" s="115"/>
      <c r="N49" s="119"/>
      <c r="O49" s="102"/>
      <c r="P49" s="102"/>
      <c r="Q49" s="102"/>
      <c r="R49" s="114"/>
      <c r="S49" s="114"/>
      <c r="T49" s="114"/>
      <c r="U49" s="114"/>
      <c r="V49" s="114"/>
      <c r="W49" s="114"/>
      <c r="X49" s="115"/>
      <c r="Y49" s="119"/>
      <c r="Z49" s="18" t="s">
        <v>31</v>
      </c>
      <c r="AA49" s="120"/>
      <c r="AB49" s="114"/>
      <c r="AC49" s="114"/>
      <c r="AD49" s="114"/>
      <c r="AE49" s="114"/>
      <c r="AF49" s="114"/>
      <c r="AG49" s="114"/>
      <c r="AH49" s="115"/>
      <c r="AI49" s="119"/>
      <c r="AJ49" s="114"/>
      <c r="AK49" s="115"/>
      <c r="AL49" s="114"/>
      <c r="AM49" s="114"/>
      <c r="AN49" s="112"/>
    </row>
    <row r="50" spans="1:51" ht="12.75" customHeight="1">
      <c r="A50" s="121">
        <f>+A47+1</f>
        <v>16</v>
      </c>
      <c r="B50" s="121" t="s">
        <v>94</v>
      </c>
      <c r="C50" s="56" t="s">
        <v>30</v>
      </c>
      <c r="D50" s="60"/>
      <c r="E50" s="106" t="s">
        <v>184</v>
      </c>
      <c r="F50" s="124"/>
      <c r="G50" s="117">
        <v>4</v>
      </c>
      <c r="H50" s="117">
        <v>7.442</v>
      </c>
      <c r="I50" s="117">
        <v>4.31</v>
      </c>
      <c r="J50" s="117">
        <v>7.2</v>
      </c>
      <c r="K50" s="117">
        <v>8.8</v>
      </c>
      <c r="L50" s="117">
        <v>1</v>
      </c>
      <c r="M50" s="116">
        <f>+(2*G50*H50*I50*L50)/(J50+K50)</f>
        <v>16.037509999999997</v>
      </c>
      <c r="N50" s="118" t="str">
        <f>IF(H50=3.873,"TRASCURABILE",IF(G50=4,"INACCETTABILE",IF(G50=2,"TOLLERABILE",IF(OR(M50&lt;=1,H50=3.873),"TRASCURABILE",(IF(AND(M50&lt;=2.1,M50&gt;1,H50&gt;3.873),"ACCETTABILE",(IF(AND(M50&lt;=3.1,M50&gt;2.1,H50&gt;3.873),"TOLLERABILE",(IF(AND(M50&gt;3.1,H50&gt;3.873),"INACCETTABILE"))))))))))</f>
        <v>INACCETTABILE</v>
      </c>
      <c r="O50" s="100" t="s">
        <v>220</v>
      </c>
      <c r="P50" s="100"/>
      <c r="Q50" s="100"/>
      <c r="R50" s="117">
        <v>4</v>
      </c>
      <c r="S50" s="117">
        <v>7.442</v>
      </c>
      <c r="T50" s="117">
        <v>4.31</v>
      </c>
      <c r="U50" s="117">
        <v>7.2</v>
      </c>
      <c r="V50" s="117">
        <v>8.8</v>
      </c>
      <c r="W50" s="117">
        <v>1</v>
      </c>
      <c r="X50" s="116">
        <f>+(2*R50*S50*T50*W50)/(U50+V50)</f>
        <v>16.037509999999997</v>
      </c>
      <c r="Y50" s="118" t="str">
        <f>IF(S50=3.873,"TRASCURABILE",IF(R50=4,"INACCETTABILE",IF(R50=2,"TOLLERABILE",IF(OR(X50&lt;=1,S50=3.873),"TRASCURABILE",(IF(AND(X50&lt;=2.1,X50&gt;1,S50&gt;3.873),"ACCETTABILE",(IF(AND(X50&lt;=3.1,X50&gt;2.1,S50&gt;3.873),"TOLLERABILE",(IF(AND(X50&gt;3.1,S50&gt;3.873),"INACCETTABILE"))))))))))</f>
        <v>INACCETTABILE</v>
      </c>
      <c r="Z50" s="56" t="s">
        <v>31</v>
      </c>
      <c r="AA50" s="123"/>
      <c r="AB50" s="117">
        <v>4</v>
      </c>
      <c r="AC50" s="117">
        <v>7.442</v>
      </c>
      <c r="AD50" s="117">
        <v>4.31</v>
      </c>
      <c r="AE50" s="117">
        <v>7.2</v>
      </c>
      <c r="AF50" s="117">
        <v>8.8</v>
      </c>
      <c r="AG50" s="117">
        <v>1</v>
      </c>
      <c r="AH50" s="116">
        <f>+(2*AB50*AC50*AD50*AG50)/(AE50+AF50)</f>
        <v>16.037509999999997</v>
      </c>
      <c r="AI50" s="118" t="str">
        <f>IF(AC50=3.873,"TRASCURABILE",IF(AB50=4,"INACCETTABILE",IF(AB50=2,"TOLLERABILE",IF(OR(AH50&lt;=1,AC50=3.873),"TRASCURABILE",(IF(AND(AH50&lt;=2.1,AH50&gt;1,AC50&gt;3.873),"ACCETTABILE",(IF(AND(AH50&lt;=3.1,AH50&gt;2.1,AC50&gt;3.873),"TOLLERABILE",(IF(AND(AH50&gt;3.1,AC50&gt;3.873),"INACCETTABILE"))))))))))</f>
        <v>INACCETTABILE</v>
      </c>
      <c r="AJ50" s="117">
        <f>+H50*L50</f>
        <v>7.442</v>
      </c>
      <c r="AK50" s="116">
        <f>+M50</f>
        <v>16.037509999999997</v>
      </c>
      <c r="AL50" s="117">
        <f>+G50</f>
        <v>4</v>
      </c>
      <c r="AM50" s="117">
        <f>+AK50/AJ50</f>
        <v>2.155</v>
      </c>
      <c r="AN50" s="112" t="str">
        <f>+IF(OR(AJ50=3.873,AK50&lt;=1),"NESSUNA CATEGORIA",IF(AND(AJ50&gt;3.873,AK50&gt;1,OR(AM50&lt;0.5,AL50=1)),"CATEGORIA 1",IF(AND(AJ50&gt;3.873,AK50&gt;1,AL50&gt;1,AM50&lt;=0.36),"CATEGORIA 2",IF(AND(AJ50&gt;3.873,AK50&gt;1,AL50&gt;1,AM50&gt;0.36,AM50&lt;=0.72),"CATEGORIA 3",IF(AND(AJ50&gt;3.873,AK50&gt;1,AL50&gt;1,AM50&gt;=0.72),"CATEGORIA 4")))))</f>
        <v>CATEGORIA 4</v>
      </c>
      <c r="AY50" s="9"/>
    </row>
    <row r="51" spans="1:40" ht="25.5" customHeight="1">
      <c r="A51" s="121"/>
      <c r="B51" s="121"/>
      <c r="C51" s="56" t="s">
        <v>30</v>
      </c>
      <c r="D51" s="60"/>
      <c r="E51" s="107"/>
      <c r="F51" s="124"/>
      <c r="G51" s="117"/>
      <c r="H51" s="117"/>
      <c r="I51" s="117"/>
      <c r="J51" s="117"/>
      <c r="K51" s="117"/>
      <c r="L51" s="117"/>
      <c r="M51" s="116"/>
      <c r="N51" s="119"/>
      <c r="O51" s="101"/>
      <c r="P51" s="101"/>
      <c r="Q51" s="101"/>
      <c r="R51" s="117"/>
      <c r="S51" s="117"/>
      <c r="T51" s="117"/>
      <c r="U51" s="117"/>
      <c r="V51" s="117"/>
      <c r="W51" s="117"/>
      <c r="X51" s="116"/>
      <c r="Y51" s="119"/>
      <c r="Z51" s="56" t="s">
        <v>31</v>
      </c>
      <c r="AA51" s="123"/>
      <c r="AB51" s="117"/>
      <c r="AC51" s="117"/>
      <c r="AD51" s="117"/>
      <c r="AE51" s="117"/>
      <c r="AF51" s="117"/>
      <c r="AG51" s="117"/>
      <c r="AH51" s="116"/>
      <c r="AI51" s="119"/>
      <c r="AJ51" s="117"/>
      <c r="AK51" s="116"/>
      <c r="AL51" s="117"/>
      <c r="AM51" s="117"/>
      <c r="AN51" s="112"/>
    </row>
    <row r="52" spans="1:40" ht="25.5" customHeight="1">
      <c r="A52" s="121"/>
      <c r="B52" s="121"/>
      <c r="C52" s="56" t="s">
        <v>30</v>
      </c>
      <c r="D52" s="60"/>
      <c r="E52" s="108"/>
      <c r="F52" s="124"/>
      <c r="G52" s="117"/>
      <c r="H52" s="117"/>
      <c r="I52" s="117"/>
      <c r="J52" s="117"/>
      <c r="K52" s="117"/>
      <c r="L52" s="117"/>
      <c r="M52" s="116"/>
      <c r="N52" s="119"/>
      <c r="O52" s="102"/>
      <c r="P52" s="102"/>
      <c r="Q52" s="102"/>
      <c r="R52" s="117"/>
      <c r="S52" s="117"/>
      <c r="T52" s="117"/>
      <c r="U52" s="117"/>
      <c r="V52" s="117"/>
      <c r="W52" s="117"/>
      <c r="X52" s="116"/>
      <c r="Y52" s="119"/>
      <c r="Z52" s="56" t="s">
        <v>31</v>
      </c>
      <c r="AA52" s="123"/>
      <c r="AB52" s="117"/>
      <c r="AC52" s="117"/>
      <c r="AD52" s="117"/>
      <c r="AE52" s="117"/>
      <c r="AF52" s="117"/>
      <c r="AG52" s="117"/>
      <c r="AH52" s="116"/>
      <c r="AI52" s="119"/>
      <c r="AJ52" s="117"/>
      <c r="AK52" s="116"/>
      <c r="AL52" s="117"/>
      <c r="AM52" s="117"/>
      <c r="AN52" s="112"/>
    </row>
    <row r="53" spans="1:51" ht="12.75" customHeight="1">
      <c r="A53" s="121">
        <f>+A50+1</f>
        <v>17</v>
      </c>
      <c r="B53" s="121" t="s">
        <v>94</v>
      </c>
      <c r="C53" s="18" t="s">
        <v>30</v>
      </c>
      <c r="D53" s="59"/>
      <c r="E53" s="100" t="s">
        <v>184</v>
      </c>
      <c r="F53" s="122"/>
      <c r="G53" s="114">
        <v>4</v>
      </c>
      <c r="H53" s="114">
        <v>7.442</v>
      </c>
      <c r="I53" s="114">
        <v>4.31</v>
      </c>
      <c r="J53" s="114">
        <v>7.2</v>
      </c>
      <c r="K53" s="114">
        <v>8.8</v>
      </c>
      <c r="L53" s="114">
        <v>1</v>
      </c>
      <c r="M53" s="115">
        <f>+(2*G53*H53*I53*L53)/(J53+K53)</f>
        <v>16.037509999999997</v>
      </c>
      <c r="N53" s="118" t="str">
        <f>IF(H53=3.873,"TRASCURABILE",IF(G53=4,"INACCETTABILE",IF(G53=2,"TOLLERABILE",IF(OR(M53&lt;=1,H53=3.873),"TRASCURABILE",(IF(AND(M53&lt;=2.1,M53&gt;1,H53&gt;3.873),"ACCETTABILE",(IF(AND(M53&lt;=3.1,M53&gt;2.1,H53&gt;3.873),"TOLLERABILE",(IF(AND(M53&gt;3.1,H53&gt;3.873),"INACCETTABILE"))))))))))</f>
        <v>INACCETTABILE</v>
      </c>
      <c r="O53" s="100" t="s">
        <v>220</v>
      </c>
      <c r="P53" s="100"/>
      <c r="Q53" s="100"/>
      <c r="R53" s="114">
        <v>4</v>
      </c>
      <c r="S53" s="114">
        <v>7.442</v>
      </c>
      <c r="T53" s="114">
        <v>4.31</v>
      </c>
      <c r="U53" s="114">
        <v>7.2</v>
      </c>
      <c r="V53" s="114">
        <v>8.8</v>
      </c>
      <c r="W53" s="114">
        <v>1</v>
      </c>
      <c r="X53" s="115">
        <f>+(2*R53*S53*T53*W53)/(U53+V53)</f>
        <v>16.037509999999997</v>
      </c>
      <c r="Y53" s="118" t="str">
        <f>IF(S53=3.873,"TRASCURABILE",IF(R53=4,"INACCETTABILE",IF(R53=2,"TOLLERABILE",IF(OR(X53&lt;=1,S53=3.873),"TRASCURABILE",(IF(AND(X53&lt;=2.1,X53&gt;1,S53&gt;3.873),"ACCETTABILE",(IF(AND(X53&lt;=3.1,X53&gt;2.1,S53&gt;3.873),"TOLLERABILE",(IF(AND(X53&gt;3.1,S53&gt;3.873),"INACCETTABILE"))))))))))</f>
        <v>INACCETTABILE</v>
      </c>
      <c r="Z53" s="18" t="s">
        <v>31</v>
      </c>
      <c r="AA53" s="120"/>
      <c r="AB53" s="114">
        <v>4</v>
      </c>
      <c r="AC53" s="114">
        <v>7.442</v>
      </c>
      <c r="AD53" s="114">
        <v>4.31</v>
      </c>
      <c r="AE53" s="114">
        <v>7.2</v>
      </c>
      <c r="AF53" s="114">
        <v>8.8</v>
      </c>
      <c r="AG53" s="114">
        <v>1</v>
      </c>
      <c r="AH53" s="115">
        <f>+(2*AB53*AC53*AD53*AG53)/(AE53+AF53)</f>
        <v>16.037509999999997</v>
      </c>
      <c r="AI53" s="118" t="str">
        <f>IF(AC53=3.873,"TRASCURABILE",IF(AB53=4,"INACCETTABILE",IF(AB53=2,"TOLLERABILE",IF(OR(AH53&lt;=1,AC53=3.873),"TRASCURABILE",(IF(AND(AH53&lt;=2.1,AH53&gt;1,AC53&gt;3.873),"ACCETTABILE",(IF(AND(AH53&lt;=3.1,AH53&gt;2.1,AC53&gt;3.873),"TOLLERABILE",(IF(AND(AH53&gt;3.1,AC53&gt;3.873),"INACCETTABILE"))))))))))</f>
        <v>INACCETTABILE</v>
      </c>
      <c r="AJ53" s="114">
        <f>+H53*L53</f>
        <v>7.442</v>
      </c>
      <c r="AK53" s="115">
        <f>+M53</f>
        <v>16.037509999999997</v>
      </c>
      <c r="AL53" s="114">
        <f>+G53</f>
        <v>4</v>
      </c>
      <c r="AM53" s="114">
        <f>+AK53/AJ53</f>
        <v>2.155</v>
      </c>
      <c r="AN53" s="112" t="str">
        <f>+IF(OR(AJ53=3.873,AK53&lt;=1),"NESSUNA CATEGORIA",IF(AND(AJ53&gt;3.873,AK53&gt;1,OR(AM53&lt;0.5,AL53=1)),"CATEGORIA 1",IF(AND(AJ53&gt;3.873,AK53&gt;1,AL53&gt;1,AM53&lt;=0.36),"CATEGORIA 2",IF(AND(AJ53&gt;3.873,AK53&gt;1,AL53&gt;1,AM53&gt;0.36,AM53&lt;=0.72),"CATEGORIA 3",IF(AND(AJ53&gt;3.873,AK53&gt;1,AL53&gt;1,AM53&gt;=0.72),"CATEGORIA 4")))))</f>
        <v>CATEGORIA 4</v>
      </c>
      <c r="AY53" s="9"/>
    </row>
    <row r="54" spans="1:40" ht="25.5" customHeight="1">
      <c r="A54" s="121"/>
      <c r="B54" s="121"/>
      <c r="C54" s="18" t="s">
        <v>30</v>
      </c>
      <c r="D54" s="59"/>
      <c r="E54" s="101"/>
      <c r="F54" s="122"/>
      <c r="G54" s="114"/>
      <c r="H54" s="114"/>
      <c r="I54" s="114"/>
      <c r="J54" s="114"/>
      <c r="K54" s="114"/>
      <c r="L54" s="114"/>
      <c r="M54" s="115"/>
      <c r="N54" s="119"/>
      <c r="O54" s="101"/>
      <c r="P54" s="101"/>
      <c r="Q54" s="101"/>
      <c r="R54" s="114"/>
      <c r="S54" s="114"/>
      <c r="T54" s="114"/>
      <c r="U54" s="114"/>
      <c r="V54" s="114"/>
      <c r="W54" s="114"/>
      <c r="X54" s="115"/>
      <c r="Y54" s="119"/>
      <c r="Z54" s="18" t="s">
        <v>31</v>
      </c>
      <c r="AA54" s="120"/>
      <c r="AB54" s="114"/>
      <c r="AC54" s="114"/>
      <c r="AD54" s="114"/>
      <c r="AE54" s="114"/>
      <c r="AF54" s="114"/>
      <c r="AG54" s="114"/>
      <c r="AH54" s="115"/>
      <c r="AI54" s="119"/>
      <c r="AJ54" s="114"/>
      <c r="AK54" s="115"/>
      <c r="AL54" s="114"/>
      <c r="AM54" s="114"/>
      <c r="AN54" s="112"/>
    </row>
    <row r="55" spans="1:40" ht="25.5" customHeight="1">
      <c r="A55" s="121"/>
      <c r="B55" s="121"/>
      <c r="C55" s="18" t="s">
        <v>30</v>
      </c>
      <c r="D55" s="59"/>
      <c r="E55" s="102"/>
      <c r="F55" s="122"/>
      <c r="G55" s="114"/>
      <c r="H55" s="114"/>
      <c r="I55" s="114"/>
      <c r="J55" s="114"/>
      <c r="K55" s="114"/>
      <c r="L55" s="114"/>
      <c r="M55" s="115"/>
      <c r="N55" s="119"/>
      <c r="O55" s="102"/>
      <c r="P55" s="102"/>
      <c r="Q55" s="102"/>
      <c r="R55" s="114"/>
      <c r="S55" s="114"/>
      <c r="T55" s="114"/>
      <c r="U55" s="114"/>
      <c r="V55" s="114"/>
      <c r="W55" s="114"/>
      <c r="X55" s="115"/>
      <c r="Y55" s="119"/>
      <c r="Z55" s="18" t="s">
        <v>31</v>
      </c>
      <c r="AA55" s="120"/>
      <c r="AB55" s="114"/>
      <c r="AC55" s="114"/>
      <c r="AD55" s="114"/>
      <c r="AE55" s="114"/>
      <c r="AF55" s="114"/>
      <c r="AG55" s="114"/>
      <c r="AH55" s="115"/>
      <c r="AI55" s="119"/>
      <c r="AJ55" s="114"/>
      <c r="AK55" s="115"/>
      <c r="AL55" s="114"/>
      <c r="AM55" s="114"/>
      <c r="AN55" s="112"/>
    </row>
    <row r="56" spans="1:40" ht="12.75" customHeight="1">
      <c r="A56" s="121">
        <f>+A53+1</f>
        <v>18</v>
      </c>
      <c r="B56" s="121" t="s">
        <v>94</v>
      </c>
      <c r="C56" s="56" t="s">
        <v>30</v>
      </c>
      <c r="D56" s="60"/>
      <c r="E56" s="106" t="s">
        <v>184</v>
      </c>
      <c r="F56" s="124"/>
      <c r="G56" s="117">
        <v>4</v>
      </c>
      <c r="H56" s="117">
        <v>7.442</v>
      </c>
      <c r="I56" s="117">
        <v>4.31</v>
      </c>
      <c r="J56" s="117">
        <v>7.2</v>
      </c>
      <c r="K56" s="117">
        <v>8.8</v>
      </c>
      <c r="L56" s="117">
        <v>1</v>
      </c>
      <c r="M56" s="116">
        <f>+(2*G56*H56*I56*L56)/(J56+K56)</f>
        <v>16.037509999999997</v>
      </c>
      <c r="N56" s="118" t="str">
        <f>IF(H56=3.873,"TRASCURABILE",IF(G56=4,"INACCETTABILE",IF(G56=2,"TOLLERABILE",IF(OR(M56&lt;=1,H56=3.873),"TRASCURABILE",(IF(AND(M56&lt;=2.1,M56&gt;1,H56&gt;3.873),"ACCETTABILE",(IF(AND(M56&lt;=3.1,M56&gt;2.1,H56&gt;3.873),"TOLLERABILE",(IF(AND(M56&gt;3.1,H56&gt;3.873),"INACCETTABILE"))))))))))</f>
        <v>INACCETTABILE</v>
      </c>
      <c r="O56" s="100" t="s">
        <v>220</v>
      </c>
      <c r="P56" s="100"/>
      <c r="Q56" s="100"/>
      <c r="R56" s="117">
        <v>4</v>
      </c>
      <c r="S56" s="117">
        <v>7.442</v>
      </c>
      <c r="T56" s="117">
        <v>4.31</v>
      </c>
      <c r="U56" s="117">
        <v>7.2</v>
      </c>
      <c r="V56" s="117">
        <v>8.8</v>
      </c>
      <c r="W56" s="117">
        <v>1</v>
      </c>
      <c r="X56" s="116">
        <f>+(2*R56*S56*T56*W56)/(U56+V56)</f>
        <v>16.037509999999997</v>
      </c>
      <c r="Y56" s="118" t="str">
        <f>IF(S56=3.873,"TRASCURABILE",IF(R56=4,"INACCETTABILE",IF(R56=2,"TOLLERABILE",IF(OR(X56&lt;=1,S56=3.873),"TRASCURABILE",(IF(AND(X56&lt;=2.1,X56&gt;1,S56&gt;3.873),"ACCETTABILE",(IF(AND(X56&lt;=3.1,X56&gt;2.1,S56&gt;3.873),"TOLLERABILE",(IF(AND(X56&gt;3.1,S56&gt;3.873),"INACCETTABILE"))))))))))</f>
        <v>INACCETTABILE</v>
      </c>
      <c r="Z56" s="56" t="s">
        <v>31</v>
      </c>
      <c r="AA56" s="123"/>
      <c r="AB56" s="117">
        <v>4</v>
      </c>
      <c r="AC56" s="117">
        <v>7.442</v>
      </c>
      <c r="AD56" s="117">
        <v>4.31</v>
      </c>
      <c r="AE56" s="117">
        <v>7.2</v>
      </c>
      <c r="AF56" s="117">
        <v>8.8</v>
      </c>
      <c r="AG56" s="117">
        <v>1</v>
      </c>
      <c r="AH56" s="116">
        <f>+(2*AB56*AC56*AD56*AG56)/(AE56+AF56)</f>
        <v>16.037509999999997</v>
      </c>
      <c r="AI56" s="118" t="str">
        <f>IF(AC56=3.873,"TRASCURABILE",IF(AB56=4,"INACCETTABILE",IF(AB56=2,"TOLLERABILE",IF(OR(AH56&lt;=1,AC56=3.873),"TRASCURABILE",(IF(AND(AH56&lt;=2.1,AH56&gt;1,AC56&gt;3.873),"ACCETTABILE",(IF(AND(AH56&lt;=3.1,AH56&gt;2.1,AC56&gt;3.873),"TOLLERABILE",(IF(AND(AH56&gt;3.1,AC56&gt;3.873),"INACCETTABILE"))))))))))</f>
        <v>INACCETTABILE</v>
      </c>
      <c r="AJ56" s="117">
        <f>+H56*L56</f>
        <v>7.442</v>
      </c>
      <c r="AK56" s="116">
        <f>+M56</f>
        <v>16.037509999999997</v>
      </c>
      <c r="AL56" s="117">
        <f>+G56</f>
        <v>4</v>
      </c>
      <c r="AM56" s="117">
        <f>+AK56/AJ56</f>
        <v>2.155</v>
      </c>
      <c r="AN56" s="112" t="str">
        <f>+IF(OR(AJ56=3.873,AK56&lt;=1),"NESSUNA CATEGORIA",IF(AND(AJ56&gt;3.873,AK56&gt;1,OR(AM56&lt;0.5,AL56=1)),"CATEGORIA 1",IF(AND(AJ56&gt;3.873,AK56&gt;1,AL56&gt;1,AM56&lt;=0.36),"CATEGORIA 2",IF(AND(AJ56&gt;3.873,AK56&gt;1,AL56&gt;1,AM56&gt;0.36,AM56&lt;=0.72),"CATEGORIA 3",IF(AND(AJ56&gt;3.873,AK56&gt;1,AL56&gt;1,AM56&gt;=0.72),"CATEGORIA 4")))))</f>
        <v>CATEGORIA 4</v>
      </c>
    </row>
    <row r="57" spans="1:40" ht="25.5" customHeight="1">
      <c r="A57" s="121"/>
      <c r="B57" s="121"/>
      <c r="C57" s="56" t="s">
        <v>30</v>
      </c>
      <c r="D57" s="60"/>
      <c r="E57" s="107"/>
      <c r="F57" s="124"/>
      <c r="G57" s="117"/>
      <c r="H57" s="117"/>
      <c r="I57" s="117"/>
      <c r="J57" s="117"/>
      <c r="K57" s="117"/>
      <c r="L57" s="117"/>
      <c r="M57" s="116"/>
      <c r="N57" s="119"/>
      <c r="O57" s="101"/>
      <c r="P57" s="101"/>
      <c r="Q57" s="101"/>
      <c r="R57" s="117"/>
      <c r="S57" s="117"/>
      <c r="T57" s="117"/>
      <c r="U57" s="117"/>
      <c r="V57" s="117"/>
      <c r="W57" s="117"/>
      <c r="X57" s="116"/>
      <c r="Y57" s="119"/>
      <c r="Z57" s="56" t="s">
        <v>31</v>
      </c>
      <c r="AA57" s="123"/>
      <c r="AB57" s="117"/>
      <c r="AC57" s="117"/>
      <c r="AD57" s="117"/>
      <c r="AE57" s="117"/>
      <c r="AF57" s="117"/>
      <c r="AG57" s="117"/>
      <c r="AH57" s="116"/>
      <c r="AI57" s="119"/>
      <c r="AJ57" s="117"/>
      <c r="AK57" s="116"/>
      <c r="AL57" s="117"/>
      <c r="AM57" s="117"/>
      <c r="AN57" s="112"/>
    </row>
    <row r="58" spans="1:40" ht="25.5" customHeight="1">
      <c r="A58" s="121"/>
      <c r="B58" s="121"/>
      <c r="C58" s="56" t="s">
        <v>30</v>
      </c>
      <c r="D58" s="60"/>
      <c r="E58" s="108"/>
      <c r="F58" s="124"/>
      <c r="G58" s="117"/>
      <c r="H58" s="117"/>
      <c r="I58" s="117"/>
      <c r="J58" s="117"/>
      <c r="K58" s="117"/>
      <c r="L58" s="117"/>
      <c r="M58" s="116"/>
      <c r="N58" s="119"/>
      <c r="O58" s="102"/>
      <c r="P58" s="102"/>
      <c r="Q58" s="102"/>
      <c r="R58" s="117"/>
      <c r="S58" s="117"/>
      <c r="T58" s="117"/>
      <c r="U58" s="117"/>
      <c r="V58" s="117"/>
      <c r="W58" s="117"/>
      <c r="X58" s="116"/>
      <c r="Y58" s="119"/>
      <c r="Z58" s="56" t="s">
        <v>31</v>
      </c>
      <c r="AA58" s="123"/>
      <c r="AB58" s="117"/>
      <c r="AC58" s="117"/>
      <c r="AD58" s="117"/>
      <c r="AE58" s="117"/>
      <c r="AF58" s="117"/>
      <c r="AG58" s="117"/>
      <c r="AH58" s="116"/>
      <c r="AI58" s="119"/>
      <c r="AJ58" s="117"/>
      <c r="AK58" s="116"/>
      <c r="AL58" s="117"/>
      <c r="AM58" s="117"/>
      <c r="AN58" s="112"/>
    </row>
    <row r="59" spans="1:51" ht="12.75" customHeight="1">
      <c r="A59" s="121">
        <f>+A56+1</f>
        <v>19</v>
      </c>
      <c r="B59" s="121" t="s">
        <v>94</v>
      </c>
      <c r="C59" s="18" t="s">
        <v>30</v>
      </c>
      <c r="D59" s="59"/>
      <c r="E59" s="100" t="s">
        <v>184</v>
      </c>
      <c r="F59" s="122"/>
      <c r="G59" s="114">
        <v>4</v>
      </c>
      <c r="H59" s="114">
        <v>7.442</v>
      </c>
      <c r="I59" s="114">
        <v>4.31</v>
      </c>
      <c r="J59" s="114">
        <v>7.2</v>
      </c>
      <c r="K59" s="114">
        <v>8.8</v>
      </c>
      <c r="L59" s="114">
        <v>1</v>
      </c>
      <c r="M59" s="115">
        <f>+(2*G59*H59*I59*L59)/(J59+K59)</f>
        <v>16.037509999999997</v>
      </c>
      <c r="N59" s="118" t="str">
        <f>IF(H59=3.873,"TRASCURABILE",IF(G59=4,"INACCETTABILE",IF(G59=2,"TOLLERABILE",IF(OR(M59&lt;=1,H59=3.873),"TRASCURABILE",(IF(AND(M59&lt;=2.1,M59&gt;1,H59&gt;3.873),"ACCETTABILE",(IF(AND(M59&lt;=3.1,M59&gt;2.1,H59&gt;3.873),"TOLLERABILE",(IF(AND(M59&gt;3.1,H59&gt;3.873),"INACCETTABILE"))))))))))</f>
        <v>INACCETTABILE</v>
      </c>
      <c r="O59" s="100" t="s">
        <v>220</v>
      </c>
      <c r="P59" s="100"/>
      <c r="Q59" s="100"/>
      <c r="R59" s="114">
        <v>4</v>
      </c>
      <c r="S59" s="114">
        <v>7.442</v>
      </c>
      <c r="T59" s="114">
        <v>4.31</v>
      </c>
      <c r="U59" s="114">
        <v>7.2</v>
      </c>
      <c r="V59" s="114">
        <v>8.8</v>
      </c>
      <c r="W59" s="114">
        <v>1</v>
      </c>
      <c r="X59" s="115">
        <f>+(2*R59*S59*T59*W59)/(U59+V59)</f>
        <v>16.037509999999997</v>
      </c>
      <c r="Y59" s="118" t="str">
        <f>IF(S59=3.873,"TRASCURABILE",IF(R59=4,"INACCETTABILE",IF(R59=2,"TOLLERABILE",IF(OR(X59&lt;=1,S59=3.873),"TRASCURABILE",(IF(AND(X59&lt;=2.1,X59&gt;1,S59&gt;3.873),"ACCETTABILE",(IF(AND(X59&lt;=3.1,X59&gt;2.1,S59&gt;3.873),"TOLLERABILE",(IF(AND(X59&gt;3.1,S59&gt;3.873),"INACCETTABILE"))))))))))</f>
        <v>INACCETTABILE</v>
      </c>
      <c r="Z59" s="18" t="s">
        <v>31</v>
      </c>
      <c r="AA59" s="120"/>
      <c r="AB59" s="114">
        <v>4</v>
      </c>
      <c r="AC59" s="114">
        <v>7.442</v>
      </c>
      <c r="AD59" s="114">
        <v>4.31</v>
      </c>
      <c r="AE59" s="114">
        <v>7.2</v>
      </c>
      <c r="AF59" s="114">
        <v>8.8</v>
      </c>
      <c r="AG59" s="114">
        <v>1</v>
      </c>
      <c r="AH59" s="115">
        <f>+(2*AB59*AC59*AD59*AG59)/(AE59+AF59)</f>
        <v>16.037509999999997</v>
      </c>
      <c r="AI59" s="118" t="str">
        <f>IF(AC59=3.873,"TRASCURABILE",IF(AB59=4,"INACCETTABILE",IF(AB59=2,"TOLLERABILE",IF(OR(AH59&lt;=1,AC59=3.873),"TRASCURABILE",(IF(AND(AH59&lt;=2.1,AH59&gt;1,AC59&gt;3.873),"ACCETTABILE",(IF(AND(AH59&lt;=3.1,AH59&gt;2.1,AC59&gt;3.873),"TOLLERABILE",(IF(AND(AH59&gt;3.1,AC59&gt;3.873),"INACCETTABILE"))))))))))</f>
        <v>INACCETTABILE</v>
      </c>
      <c r="AJ59" s="114">
        <f>+H59*L59</f>
        <v>7.442</v>
      </c>
      <c r="AK59" s="115">
        <f>+M59</f>
        <v>16.037509999999997</v>
      </c>
      <c r="AL59" s="114">
        <f>+G59</f>
        <v>4</v>
      </c>
      <c r="AM59" s="114">
        <f>+AK59/AJ59</f>
        <v>2.155</v>
      </c>
      <c r="AN59" s="112" t="str">
        <f>+IF(OR(AJ59=3.873,AK59&lt;=1),"NESSUNA CATEGORIA",IF(AND(AJ59&gt;3.873,AK59&gt;1,OR(AM59&lt;0.5,AL59=1)),"CATEGORIA 1",IF(AND(AJ59&gt;3.873,AK59&gt;1,AL59&gt;1,AM59&lt;=0.36),"CATEGORIA 2",IF(AND(AJ59&gt;3.873,AK59&gt;1,AL59&gt;1,AM59&gt;0.36,AM59&lt;=0.72),"CATEGORIA 3",IF(AND(AJ59&gt;3.873,AK59&gt;1,AL59&gt;1,AM59&gt;=0.72),"CATEGORIA 4")))))</f>
        <v>CATEGORIA 4</v>
      </c>
      <c r="AY59" s="9"/>
    </row>
    <row r="60" spans="1:40" ht="25.5" customHeight="1">
      <c r="A60" s="121"/>
      <c r="B60" s="121"/>
      <c r="C60" s="18" t="s">
        <v>30</v>
      </c>
      <c r="D60" s="59"/>
      <c r="E60" s="101"/>
      <c r="F60" s="122"/>
      <c r="G60" s="114"/>
      <c r="H60" s="114"/>
      <c r="I60" s="114"/>
      <c r="J60" s="114"/>
      <c r="K60" s="114"/>
      <c r="L60" s="114"/>
      <c r="M60" s="115"/>
      <c r="N60" s="119"/>
      <c r="O60" s="101"/>
      <c r="P60" s="101"/>
      <c r="Q60" s="101"/>
      <c r="R60" s="114"/>
      <c r="S60" s="114"/>
      <c r="T60" s="114"/>
      <c r="U60" s="114"/>
      <c r="V60" s="114"/>
      <c r="W60" s="114"/>
      <c r="X60" s="115"/>
      <c r="Y60" s="119"/>
      <c r="Z60" s="18" t="s">
        <v>31</v>
      </c>
      <c r="AA60" s="120"/>
      <c r="AB60" s="114"/>
      <c r="AC60" s="114"/>
      <c r="AD60" s="114"/>
      <c r="AE60" s="114"/>
      <c r="AF60" s="114"/>
      <c r="AG60" s="114"/>
      <c r="AH60" s="115"/>
      <c r="AI60" s="119"/>
      <c r="AJ60" s="114"/>
      <c r="AK60" s="115"/>
      <c r="AL60" s="114"/>
      <c r="AM60" s="114"/>
      <c r="AN60" s="112"/>
    </row>
    <row r="61" spans="1:40" ht="25.5" customHeight="1">
      <c r="A61" s="121"/>
      <c r="B61" s="121"/>
      <c r="C61" s="18" t="s">
        <v>30</v>
      </c>
      <c r="D61" s="59"/>
      <c r="E61" s="102"/>
      <c r="F61" s="122"/>
      <c r="G61" s="114"/>
      <c r="H61" s="114"/>
      <c r="I61" s="114"/>
      <c r="J61" s="114"/>
      <c r="K61" s="114"/>
      <c r="L61" s="114"/>
      <c r="M61" s="115"/>
      <c r="N61" s="119"/>
      <c r="O61" s="102"/>
      <c r="P61" s="102"/>
      <c r="Q61" s="102"/>
      <c r="R61" s="114"/>
      <c r="S61" s="114"/>
      <c r="T61" s="114"/>
      <c r="U61" s="114"/>
      <c r="V61" s="114"/>
      <c r="W61" s="114"/>
      <c r="X61" s="115"/>
      <c r="Y61" s="119"/>
      <c r="Z61" s="18" t="s">
        <v>31</v>
      </c>
      <c r="AA61" s="120"/>
      <c r="AB61" s="114"/>
      <c r="AC61" s="114"/>
      <c r="AD61" s="114"/>
      <c r="AE61" s="114"/>
      <c r="AF61" s="114"/>
      <c r="AG61" s="114"/>
      <c r="AH61" s="115"/>
      <c r="AI61" s="119"/>
      <c r="AJ61" s="114"/>
      <c r="AK61" s="115"/>
      <c r="AL61" s="114"/>
      <c r="AM61" s="114"/>
      <c r="AN61" s="112"/>
    </row>
    <row r="62" spans="1:40" ht="12.75" customHeight="1">
      <c r="A62" s="121">
        <f>+A59+1</f>
        <v>20</v>
      </c>
      <c r="B62" s="121" t="s">
        <v>94</v>
      </c>
      <c r="C62" s="56" t="s">
        <v>30</v>
      </c>
      <c r="D62" s="60"/>
      <c r="E62" s="106" t="s">
        <v>184</v>
      </c>
      <c r="F62" s="124"/>
      <c r="G62" s="117">
        <v>4</v>
      </c>
      <c r="H62" s="117">
        <v>7.442</v>
      </c>
      <c r="I62" s="117">
        <v>4.31</v>
      </c>
      <c r="J62" s="117">
        <v>7.2</v>
      </c>
      <c r="K62" s="117">
        <v>8.8</v>
      </c>
      <c r="L62" s="117">
        <v>1</v>
      </c>
      <c r="M62" s="116">
        <f>+(2*G62*H62*I62*L62)/(J62+K62)</f>
        <v>16.037509999999997</v>
      </c>
      <c r="N62" s="118" t="str">
        <f>IF(H62=3.873,"TRASCURABILE",IF(G62=4,"INACCETTABILE",IF(G62=2,"TOLLERABILE",IF(OR(M62&lt;=1,H62=3.873),"TRASCURABILE",(IF(AND(M62&lt;=2.1,M62&gt;1,H62&gt;3.873),"ACCETTABILE",(IF(AND(M62&lt;=3.1,M62&gt;2.1,H62&gt;3.873),"TOLLERABILE",(IF(AND(M62&gt;3.1,H62&gt;3.873),"INACCETTABILE"))))))))))</f>
        <v>INACCETTABILE</v>
      </c>
      <c r="O62" s="100" t="s">
        <v>220</v>
      </c>
      <c r="P62" s="100"/>
      <c r="Q62" s="100"/>
      <c r="R62" s="117">
        <v>4</v>
      </c>
      <c r="S62" s="117">
        <v>7.442</v>
      </c>
      <c r="T62" s="117">
        <v>4.31</v>
      </c>
      <c r="U62" s="117">
        <v>7.2</v>
      </c>
      <c r="V62" s="117">
        <v>8.8</v>
      </c>
      <c r="W62" s="117">
        <v>1</v>
      </c>
      <c r="X62" s="116">
        <f>+(2*R62*S62*T62*W62)/(U62+V62)</f>
        <v>16.037509999999997</v>
      </c>
      <c r="Y62" s="118" t="str">
        <f>IF(S62=3.873,"TRASCURABILE",IF(R62=4,"INACCETTABILE",IF(R62=2,"TOLLERABILE",IF(OR(X62&lt;=1,S62=3.873),"TRASCURABILE",(IF(AND(X62&lt;=2.1,X62&gt;1,S62&gt;3.873),"ACCETTABILE",(IF(AND(X62&lt;=3.1,X62&gt;2.1,S62&gt;3.873),"TOLLERABILE",(IF(AND(X62&gt;3.1,S62&gt;3.873),"INACCETTABILE"))))))))))</f>
        <v>INACCETTABILE</v>
      </c>
      <c r="Z62" s="56" t="s">
        <v>31</v>
      </c>
      <c r="AA62" s="123"/>
      <c r="AB62" s="117">
        <v>4</v>
      </c>
      <c r="AC62" s="117">
        <v>7.442</v>
      </c>
      <c r="AD62" s="117">
        <v>4.31</v>
      </c>
      <c r="AE62" s="117">
        <v>7.2</v>
      </c>
      <c r="AF62" s="117">
        <v>8.8</v>
      </c>
      <c r="AG62" s="117">
        <v>1</v>
      </c>
      <c r="AH62" s="116">
        <f>+(2*AB62*AC62*AD62*AG62)/(AE62+AF62)</f>
        <v>16.037509999999997</v>
      </c>
      <c r="AI62" s="118" t="str">
        <f>IF(AC62=3.873,"TRASCURABILE",IF(AB62=4,"INACCETTABILE",IF(AB62=2,"TOLLERABILE",IF(OR(AH62&lt;=1,AC62=3.873),"TRASCURABILE",(IF(AND(AH62&lt;=2.1,AH62&gt;1,AC62&gt;3.873),"ACCETTABILE",(IF(AND(AH62&lt;=3.1,AH62&gt;2.1,AC62&gt;3.873),"TOLLERABILE",(IF(AND(AH62&gt;3.1,AC62&gt;3.873),"INACCETTABILE"))))))))))</f>
        <v>INACCETTABILE</v>
      </c>
      <c r="AJ62" s="117">
        <f>+H62*L62</f>
        <v>7.442</v>
      </c>
      <c r="AK62" s="116">
        <f>+M62</f>
        <v>16.037509999999997</v>
      </c>
      <c r="AL62" s="117">
        <f>+G62</f>
        <v>4</v>
      </c>
      <c r="AM62" s="117">
        <f>+AK62/AJ62</f>
        <v>2.155</v>
      </c>
      <c r="AN62" s="112" t="str">
        <f>+IF(OR(AJ62=3.873,AK62&lt;=1),"NESSUNA CATEGORIA",IF(AND(AJ62&gt;3.873,AK62&gt;1,OR(AM62&lt;0.5,AL62=1)),"CATEGORIA 1",IF(AND(AJ62&gt;3.873,AK62&gt;1,AL62&gt;1,AM62&lt;=0.36),"CATEGORIA 2",IF(AND(AJ62&gt;3.873,AK62&gt;1,AL62&gt;1,AM62&gt;0.36,AM62&lt;=0.72),"CATEGORIA 3",IF(AND(AJ62&gt;3.873,AK62&gt;1,AL62&gt;1,AM62&gt;=0.72),"CATEGORIA 4")))))</f>
        <v>CATEGORIA 4</v>
      </c>
    </row>
    <row r="63" spans="1:51" ht="25.5" customHeight="1">
      <c r="A63" s="121"/>
      <c r="B63" s="121"/>
      <c r="C63" s="56" t="s">
        <v>30</v>
      </c>
      <c r="D63" s="60"/>
      <c r="E63" s="107"/>
      <c r="F63" s="124"/>
      <c r="G63" s="117"/>
      <c r="H63" s="117"/>
      <c r="I63" s="117"/>
      <c r="J63" s="117"/>
      <c r="K63" s="117"/>
      <c r="L63" s="117"/>
      <c r="M63" s="116"/>
      <c r="N63" s="119"/>
      <c r="O63" s="101"/>
      <c r="P63" s="101"/>
      <c r="Q63" s="101"/>
      <c r="R63" s="117"/>
      <c r="S63" s="117"/>
      <c r="T63" s="117"/>
      <c r="U63" s="117"/>
      <c r="V63" s="117"/>
      <c r="W63" s="117"/>
      <c r="X63" s="116"/>
      <c r="Y63" s="119"/>
      <c r="Z63" s="56" t="s">
        <v>31</v>
      </c>
      <c r="AA63" s="123"/>
      <c r="AB63" s="117"/>
      <c r="AC63" s="117"/>
      <c r="AD63" s="117"/>
      <c r="AE63" s="117"/>
      <c r="AF63" s="117"/>
      <c r="AG63" s="117"/>
      <c r="AH63" s="116"/>
      <c r="AI63" s="119"/>
      <c r="AJ63" s="117"/>
      <c r="AK63" s="116"/>
      <c r="AL63" s="117"/>
      <c r="AM63" s="117"/>
      <c r="AN63" s="112"/>
      <c r="AY63" s="9"/>
    </row>
    <row r="64" spans="1:40" ht="25.5" customHeight="1">
      <c r="A64" s="121"/>
      <c r="B64" s="121"/>
      <c r="C64" s="56" t="s">
        <v>30</v>
      </c>
      <c r="D64" s="60"/>
      <c r="E64" s="108"/>
      <c r="F64" s="124"/>
      <c r="G64" s="117"/>
      <c r="H64" s="117"/>
      <c r="I64" s="117"/>
      <c r="J64" s="117"/>
      <c r="K64" s="117"/>
      <c r="L64" s="117"/>
      <c r="M64" s="116"/>
      <c r="N64" s="119"/>
      <c r="O64" s="102"/>
      <c r="P64" s="102"/>
      <c r="Q64" s="102"/>
      <c r="R64" s="117"/>
      <c r="S64" s="117"/>
      <c r="T64" s="117"/>
      <c r="U64" s="117"/>
      <c r="V64" s="117"/>
      <c r="W64" s="117"/>
      <c r="X64" s="116"/>
      <c r="Y64" s="119"/>
      <c r="Z64" s="56" t="s">
        <v>31</v>
      </c>
      <c r="AA64" s="123"/>
      <c r="AB64" s="117"/>
      <c r="AC64" s="117"/>
      <c r="AD64" s="117"/>
      <c r="AE64" s="117"/>
      <c r="AF64" s="117"/>
      <c r="AG64" s="117"/>
      <c r="AH64" s="116"/>
      <c r="AI64" s="119"/>
      <c r="AJ64" s="117"/>
      <c r="AK64" s="116"/>
      <c r="AL64" s="117"/>
      <c r="AM64" s="117"/>
      <c r="AN64" s="112"/>
    </row>
    <row r="65" spans="1:40" ht="12.75" customHeight="1">
      <c r="A65" s="121">
        <f>+A62+1</f>
        <v>21</v>
      </c>
      <c r="B65" s="121" t="s">
        <v>94</v>
      </c>
      <c r="C65" s="18" t="s">
        <v>30</v>
      </c>
      <c r="D65" s="59"/>
      <c r="E65" s="100" t="s">
        <v>184</v>
      </c>
      <c r="F65" s="122"/>
      <c r="G65" s="114">
        <v>4</v>
      </c>
      <c r="H65" s="114">
        <v>7.442</v>
      </c>
      <c r="I65" s="114">
        <v>4.31</v>
      </c>
      <c r="J65" s="114">
        <v>7.2</v>
      </c>
      <c r="K65" s="114">
        <v>8.8</v>
      </c>
      <c r="L65" s="114">
        <v>1</v>
      </c>
      <c r="M65" s="115">
        <f>+(2*G65*H65*I65*L65)/(J65+K65)</f>
        <v>16.037509999999997</v>
      </c>
      <c r="N65" s="118" t="str">
        <f>IF(H65=3.873,"TRASCURABILE",IF(G65=4,"INACCETTABILE",IF(G65=2,"TOLLERABILE",IF(OR(M65&lt;=1,H65=3.873),"TRASCURABILE",(IF(AND(M65&lt;=2.1,M65&gt;1,H65&gt;3.873),"ACCETTABILE",(IF(AND(M65&lt;=3.1,M65&gt;2.1,H65&gt;3.873),"TOLLERABILE",(IF(AND(M65&gt;3.1,H65&gt;3.873),"INACCETTABILE"))))))))))</f>
        <v>INACCETTABILE</v>
      </c>
      <c r="O65" s="100" t="s">
        <v>220</v>
      </c>
      <c r="P65" s="100"/>
      <c r="Q65" s="100"/>
      <c r="R65" s="114">
        <v>4</v>
      </c>
      <c r="S65" s="114">
        <v>7.442</v>
      </c>
      <c r="T65" s="114">
        <v>4.31</v>
      </c>
      <c r="U65" s="114">
        <v>7.2</v>
      </c>
      <c r="V65" s="114">
        <v>8.8</v>
      </c>
      <c r="W65" s="114">
        <v>1</v>
      </c>
      <c r="X65" s="115">
        <f>+(2*R65*S65*T65*W65)/(U65+V65)</f>
        <v>16.037509999999997</v>
      </c>
      <c r="Y65" s="118" t="str">
        <f>IF(S65=3.873,"TRASCURABILE",IF(R65=4,"INACCETTABILE",IF(R65=2,"TOLLERABILE",IF(OR(X65&lt;=1,S65=3.873),"TRASCURABILE",(IF(AND(X65&lt;=2.1,X65&gt;1,S65&gt;3.873),"ACCETTABILE",(IF(AND(X65&lt;=3.1,X65&gt;2.1,S65&gt;3.873),"TOLLERABILE",(IF(AND(X65&gt;3.1,S65&gt;3.873),"INACCETTABILE"))))))))))</f>
        <v>INACCETTABILE</v>
      </c>
      <c r="Z65" s="18" t="s">
        <v>31</v>
      </c>
      <c r="AA65" s="120"/>
      <c r="AB65" s="114">
        <v>4</v>
      </c>
      <c r="AC65" s="114">
        <v>7.442</v>
      </c>
      <c r="AD65" s="114">
        <v>4.31</v>
      </c>
      <c r="AE65" s="114">
        <v>7.2</v>
      </c>
      <c r="AF65" s="114">
        <v>8.8</v>
      </c>
      <c r="AG65" s="114">
        <v>1</v>
      </c>
      <c r="AH65" s="115">
        <f>+(2*AB65*AC65*AD65*AG65)/(AE65+AF65)</f>
        <v>16.037509999999997</v>
      </c>
      <c r="AI65" s="118" t="str">
        <f>IF(AC65=3.873,"TRASCURABILE",IF(AB65=4,"INACCETTABILE",IF(AB65=2,"TOLLERABILE",IF(OR(AH65&lt;=1,AC65=3.873),"TRASCURABILE",(IF(AND(AH65&lt;=2.1,AH65&gt;1,AC65&gt;3.873),"ACCETTABILE",(IF(AND(AH65&lt;=3.1,AH65&gt;2.1,AC65&gt;3.873),"TOLLERABILE",(IF(AND(AH65&gt;3.1,AC65&gt;3.873),"INACCETTABILE"))))))))))</f>
        <v>INACCETTABILE</v>
      </c>
      <c r="AJ65" s="114">
        <f>+H65*L65</f>
        <v>7.442</v>
      </c>
      <c r="AK65" s="115">
        <f>+M65</f>
        <v>16.037509999999997</v>
      </c>
      <c r="AL65" s="114">
        <f>+G65</f>
        <v>4</v>
      </c>
      <c r="AM65" s="114">
        <f>+AK65/AJ65</f>
        <v>2.155</v>
      </c>
      <c r="AN65" s="112" t="str">
        <f>+IF(OR(AJ65=3.873,AK65&lt;=1),"NESSUNA CATEGORIA",IF(AND(AJ65&gt;3.873,AK65&gt;1,OR(AM65&lt;0.5,AL65=1)),"CATEGORIA 1",IF(AND(AJ65&gt;3.873,AK65&gt;1,AL65&gt;1,AM65&lt;=0.36),"CATEGORIA 2",IF(AND(AJ65&gt;3.873,AK65&gt;1,AL65&gt;1,AM65&gt;0.36,AM65&lt;=0.72),"CATEGORIA 3",IF(AND(AJ65&gt;3.873,AK65&gt;1,AL65&gt;1,AM65&gt;=0.72),"CATEGORIA 4")))))</f>
        <v>CATEGORIA 4</v>
      </c>
    </row>
    <row r="66" spans="1:40" ht="25.5" customHeight="1">
      <c r="A66" s="121"/>
      <c r="B66" s="121"/>
      <c r="C66" s="18" t="s">
        <v>30</v>
      </c>
      <c r="D66" s="59"/>
      <c r="E66" s="101"/>
      <c r="F66" s="122"/>
      <c r="G66" s="114"/>
      <c r="H66" s="114"/>
      <c r="I66" s="114"/>
      <c r="J66" s="114"/>
      <c r="K66" s="114"/>
      <c r="L66" s="114"/>
      <c r="M66" s="115"/>
      <c r="N66" s="119"/>
      <c r="O66" s="101"/>
      <c r="P66" s="101"/>
      <c r="Q66" s="101"/>
      <c r="R66" s="114"/>
      <c r="S66" s="114"/>
      <c r="T66" s="114"/>
      <c r="U66" s="114"/>
      <c r="V66" s="114"/>
      <c r="W66" s="114"/>
      <c r="X66" s="115"/>
      <c r="Y66" s="119"/>
      <c r="Z66" s="18" t="s">
        <v>31</v>
      </c>
      <c r="AA66" s="120"/>
      <c r="AB66" s="114"/>
      <c r="AC66" s="114"/>
      <c r="AD66" s="114"/>
      <c r="AE66" s="114"/>
      <c r="AF66" s="114"/>
      <c r="AG66" s="114"/>
      <c r="AH66" s="115"/>
      <c r="AI66" s="119"/>
      <c r="AJ66" s="114"/>
      <c r="AK66" s="115"/>
      <c r="AL66" s="114"/>
      <c r="AM66" s="114"/>
      <c r="AN66" s="112"/>
    </row>
    <row r="67" spans="1:40" ht="25.5" customHeight="1">
      <c r="A67" s="121"/>
      <c r="B67" s="121"/>
      <c r="C67" s="18" t="s">
        <v>30</v>
      </c>
      <c r="D67" s="59"/>
      <c r="E67" s="102"/>
      <c r="F67" s="122"/>
      <c r="G67" s="114"/>
      <c r="H67" s="114"/>
      <c r="I67" s="114"/>
      <c r="J67" s="114"/>
      <c r="K67" s="114"/>
      <c r="L67" s="114"/>
      <c r="M67" s="115"/>
      <c r="N67" s="119"/>
      <c r="O67" s="102"/>
      <c r="P67" s="102"/>
      <c r="Q67" s="102"/>
      <c r="R67" s="114"/>
      <c r="S67" s="114"/>
      <c r="T67" s="114"/>
      <c r="U67" s="114"/>
      <c r="V67" s="114"/>
      <c r="W67" s="114"/>
      <c r="X67" s="115"/>
      <c r="Y67" s="119"/>
      <c r="Z67" s="18" t="s">
        <v>31</v>
      </c>
      <c r="AA67" s="120"/>
      <c r="AB67" s="114"/>
      <c r="AC67" s="114"/>
      <c r="AD67" s="114"/>
      <c r="AE67" s="114"/>
      <c r="AF67" s="114"/>
      <c r="AG67" s="114"/>
      <c r="AH67" s="115"/>
      <c r="AI67" s="119"/>
      <c r="AJ67" s="114"/>
      <c r="AK67" s="115"/>
      <c r="AL67" s="114"/>
      <c r="AM67" s="114"/>
      <c r="AN67" s="112"/>
    </row>
    <row r="68" spans="1:40" ht="12.75" customHeight="1">
      <c r="A68" s="121">
        <f>+A65+1</f>
        <v>22</v>
      </c>
      <c r="B68" s="121" t="s">
        <v>94</v>
      </c>
      <c r="C68" s="56" t="s">
        <v>30</v>
      </c>
      <c r="D68" s="60"/>
      <c r="E68" s="106" t="s">
        <v>184</v>
      </c>
      <c r="F68" s="124"/>
      <c r="G68" s="117">
        <v>4</v>
      </c>
      <c r="H68" s="117">
        <v>7.442</v>
      </c>
      <c r="I68" s="117">
        <v>4.31</v>
      </c>
      <c r="J68" s="117">
        <v>7.2</v>
      </c>
      <c r="K68" s="117">
        <v>8.8</v>
      </c>
      <c r="L68" s="117">
        <v>1</v>
      </c>
      <c r="M68" s="116">
        <f>+(2*G68*H68*I68*L68)/(J68+K68)</f>
        <v>16.037509999999997</v>
      </c>
      <c r="N68" s="118" t="str">
        <f>IF(H68=3.873,"TRASCURABILE",IF(G68=4,"INACCETTABILE",IF(G68=2,"TOLLERABILE",IF(OR(M68&lt;=1,H68=3.873),"TRASCURABILE",(IF(AND(M68&lt;=2.1,M68&gt;1,H68&gt;3.873),"ACCETTABILE",(IF(AND(M68&lt;=3.1,M68&gt;2.1,H68&gt;3.873),"TOLLERABILE",(IF(AND(M68&gt;3.1,H68&gt;3.873),"INACCETTABILE"))))))))))</f>
        <v>INACCETTABILE</v>
      </c>
      <c r="O68" s="100" t="s">
        <v>220</v>
      </c>
      <c r="P68" s="100"/>
      <c r="Q68" s="100"/>
      <c r="R68" s="117">
        <v>4</v>
      </c>
      <c r="S68" s="117">
        <v>7.442</v>
      </c>
      <c r="T68" s="117">
        <v>4.31</v>
      </c>
      <c r="U68" s="117">
        <v>7.2</v>
      </c>
      <c r="V68" s="117">
        <v>8.8</v>
      </c>
      <c r="W68" s="117">
        <v>1</v>
      </c>
      <c r="X68" s="116">
        <f>+(2*R68*S68*T68*W68)/(U68+V68)</f>
        <v>16.037509999999997</v>
      </c>
      <c r="Y68" s="118" t="str">
        <f>IF(S68=3.873,"TRASCURABILE",IF(R68=4,"INACCETTABILE",IF(R68=2,"TOLLERABILE",IF(OR(X68&lt;=1,S68=3.873),"TRASCURABILE",(IF(AND(X68&lt;=2.1,X68&gt;1,S68&gt;3.873),"ACCETTABILE",(IF(AND(X68&lt;=3.1,X68&gt;2.1,S68&gt;3.873),"TOLLERABILE",(IF(AND(X68&gt;3.1,S68&gt;3.873),"INACCETTABILE"))))))))))</f>
        <v>INACCETTABILE</v>
      </c>
      <c r="Z68" s="56" t="s">
        <v>31</v>
      </c>
      <c r="AA68" s="123"/>
      <c r="AB68" s="117">
        <v>4</v>
      </c>
      <c r="AC68" s="117">
        <v>7.442</v>
      </c>
      <c r="AD68" s="117">
        <v>4.31</v>
      </c>
      <c r="AE68" s="117">
        <v>7.2</v>
      </c>
      <c r="AF68" s="117">
        <v>8.8</v>
      </c>
      <c r="AG68" s="117">
        <v>1</v>
      </c>
      <c r="AH68" s="116">
        <f>+(2*AB68*AC68*AD68*AG68)/(AE68+AF68)</f>
        <v>16.037509999999997</v>
      </c>
      <c r="AI68" s="118" t="str">
        <f>IF(AC68=3.873,"TRASCURABILE",IF(AB68=4,"INACCETTABILE",IF(AB68=2,"TOLLERABILE",IF(OR(AH68&lt;=1,AC68=3.873),"TRASCURABILE",(IF(AND(AH68&lt;=2.1,AH68&gt;1,AC68&gt;3.873),"ACCETTABILE",(IF(AND(AH68&lt;=3.1,AH68&gt;2.1,AC68&gt;3.873),"TOLLERABILE",(IF(AND(AH68&gt;3.1,AC68&gt;3.873),"INACCETTABILE"))))))))))</f>
        <v>INACCETTABILE</v>
      </c>
      <c r="AJ68" s="117">
        <f>+H68*L68</f>
        <v>7.442</v>
      </c>
      <c r="AK68" s="116">
        <f>+M68</f>
        <v>16.037509999999997</v>
      </c>
      <c r="AL68" s="117">
        <f>+G68</f>
        <v>4</v>
      </c>
      <c r="AM68" s="117">
        <f>+AK68/AJ68</f>
        <v>2.155</v>
      </c>
      <c r="AN68" s="112" t="str">
        <f>+IF(OR(AJ68=3.873,AK68&lt;=1),"NESSUNA CATEGORIA",IF(AND(AJ68&gt;3.873,AK68&gt;1,OR(AM68&lt;0.5,AL68=1)),"CATEGORIA 1",IF(AND(AJ68&gt;3.873,AK68&gt;1,AL68&gt;1,AM68&lt;=0.36),"CATEGORIA 2",IF(AND(AJ68&gt;3.873,AK68&gt;1,AL68&gt;1,AM68&gt;0.36,AM68&lt;=0.72),"CATEGORIA 3",IF(AND(AJ68&gt;3.873,AK68&gt;1,AL68&gt;1,AM68&gt;=0.72),"CATEGORIA 4")))))</f>
        <v>CATEGORIA 4</v>
      </c>
    </row>
    <row r="69" spans="1:40" ht="25.5" customHeight="1">
      <c r="A69" s="121"/>
      <c r="B69" s="121"/>
      <c r="C69" s="56" t="s">
        <v>30</v>
      </c>
      <c r="D69" s="60"/>
      <c r="E69" s="107"/>
      <c r="F69" s="124"/>
      <c r="G69" s="117"/>
      <c r="H69" s="117"/>
      <c r="I69" s="117"/>
      <c r="J69" s="117"/>
      <c r="K69" s="117"/>
      <c r="L69" s="117"/>
      <c r="M69" s="116"/>
      <c r="N69" s="119"/>
      <c r="O69" s="101"/>
      <c r="P69" s="101"/>
      <c r="Q69" s="101"/>
      <c r="R69" s="117"/>
      <c r="S69" s="117"/>
      <c r="T69" s="117"/>
      <c r="U69" s="117"/>
      <c r="V69" s="117"/>
      <c r="W69" s="117"/>
      <c r="X69" s="116"/>
      <c r="Y69" s="119"/>
      <c r="Z69" s="56" t="s">
        <v>31</v>
      </c>
      <c r="AA69" s="123"/>
      <c r="AB69" s="117"/>
      <c r="AC69" s="117"/>
      <c r="AD69" s="117"/>
      <c r="AE69" s="117"/>
      <c r="AF69" s="117"/>
      <c r="AG69" s="117"/>
      <c r="AH69" s="116"/>
      <c r="AI69" s="119"/>
      <c r="AJ69" s="117"/>
      <c r="AK69" s="116"/>
      <c r="AL69" s="117"/>
      <c r="AM69" s="117"/>
      <c r="AN69" s="112"/>
    </row>
    <row r="70" spans="1:40" ht="25.5" customHeight="1">
      <c r="A70" s="121"/>
      <c r="B70" s="121"/>
      <c r="C70" s="56" t="s">
        <v>30</v>
      </c>
      <c r="D70" s="60"/>
      <c r="E70" s="108"/>
      <c r="F70" s="124"/>
      <c r="G70" s="117"/>
      <c r="H70" s="117"/>
      <c r="I70" s="117"/>
      <c r="J70" s="117"/>
      <c r="K70" s="117"/>
      <c r="L70" s="117"/>
      <c r="M70" s="116"/>
      <c r="N70" s="119"/>
      <c r="O70" s="102"/>
      <c r="P70" s="102"/>
      <c r="Q70" s="102"/>
      <c r="R70" s="117"/>
      <c r="S70" s="117"/>
      <c r="T70" s="117"/>
      <c r="U70" s="117"/>
      <c r="V70" s="117"/>
      <c r="W70" s="117"/>
      <c r="X70" s="116"/>
      <c r="Y70" s="119"/>
      <c r="Z70" s="56" t="s">
        <v>31</v>
      </c>
      <c r="AA70" s="123"/>
      <c r="AB70" s="117"/>
      <c r="AC70" s="117"/>
      <c r="AD70" s="117"/>
      <c r="AE70" s="117"/>
      <c r="AF70" s="117"/>
      <c r="AG70" s="117"/>
      <c r="AH70" s="116"/>
      <c r="AI70" s="119"/>
      <c r="AJ70" s="117"/>
      <c r="AK70" s="116"/>
      <c r="AL70" s="117"/>
      <c r="AM70" s="117"/>
      <c r="AN70" s="112"/>
    </row>
    <row r="71" spans="1:40" ht="12.75" customHeight="1">
      <c r="A71" s="121">
        <f>+A68+1</f>
        <v>23</v>
      </c>
      <c r="B71" s="121" t="s">
        <v>94</v>
      </c>
      <c r="C71" s="18" t="s">
        <v>30</v>
      </c>
      <c r="D71" s="59"/>
      <c r="E71" s="100" t="s">
        <v>184</v>
      </c>
      <c r="F71" s="122"/>
      <c r="G71" s="114">
        <v>4</v>
      </c>
      <c r="H71" s="114">
        <v>7.442</v>
      </c>
      <c r="I71" s="114">
        <v>4.31</v>
      </c>
      <c r="J71" s="114">
        <v>7.2</v>
      </c>
      <c r="K71" s="114">
        <v>8.8</v>
      </c>
      <c r="L71" s="114">
        <v>1</v>
      </c>
      <c r="M71" s="115">
        <f>+(2*G71*H71*I71*L71)/(J71+K71)</f>
        <v>16.037509999999997</v>
      </c>
      <c r="N71" s="118" t="str">
        <f>IF(H71=3.873,"TRASCURABILE",IF(G71=4,"INACCETTABILE",IF(G71=2,"TOLLERABILE",IF(OR(M71&lt;=1,H71=3.873),"TRASCURABILE",(IF(AND(M71&lt;=2.1,M71&gt;1,H71&gt;3.873),"ACCETTABILE",(IF(AND(M71&lt;=3.1,M71&gt;2.1,H71&gt;3.873),"TOLLERABILE",(IF(AND(M71&gt;3.1,H71&gt;3.873),"INACCETTABILE"))))))))))</f>
        <v>INACCETTABILE</v>
      </c>
      <c r="O71" s="100" t="s">
        <v>220</v>
      </c>
      <c r="P71" s="100"/>
      <c r="Q71" s="100"/>
      <c r="R71" s="114">
        <v>4</v>
      </c>
      <c r="S71" s="114">
        <v>7.442</v>
      </c>
      <c r="T71" s="114">
        <v>4.31</v>
      </c>
      <c r="U71" s="114">
        <v>7.2</v>
      </c>
      <c r="V71" s="114">
        <v>8.8</v>
      </c>
      <c r="W71" s="114">
        <v>1</v>
      </c>
      <c r="X71" s="115">
        <f>+(2*R71*S71*T71*W71)/(U71+V71)</f>
        <v>16.037509999999997</v>
      </c>
      <c r="Y71" s="118" t="str">
        <f>IF(S71=3.873,"TRASCURABILE",IF(R71=4,"INACCETTABILE",IF(R71=2,"TOLLERABILE",IF(OR(X71&lt;=1,S71=3.873),"TRASCURABILE",(IF(AND(X71&lt;=2.1,X71&gt;1,S71&gt;3.873),"ACCETTABILE",(IF(AND(X71&lt;=3.1,X71&gt;2.1,S71&gt;3.873),"TOLLERABILE",(IF(AND(X71&gt;3.1,S71&gt;3.873),"INACCETTABILE"))))))))))</f>
        <v>INACCETTABILE</v>
      </c>
      <c r="Z71" s="18" t="s">
        <v>31</v>
      </c>
      <c r="AA71" s="120"/>
      <c r="AB71" s="114">
        <v>4</v>
      </c>
      <c r="AC71" s="114">
        <v>7.442</v>
      </c>
      <c r="AD71" s="114">
        <v>4.31</v>
      </c>
      <c r="AE71" s="114">
        <v>7.2</v>
      </c>
      <c r="AF71" s="114">
        <v>8.8</v>
      </c>
      <c r="AG71" s="114">
        <v>1</v>
      </c>
      <c r="AH71" s="115">
        <f>+(2*AB71*AC71*AD71*AG71)/(AE71+AF71)</f>
        <v>16.037509999999997</v>
      </c>
      <c r="AI71" s="118" t="str">
        <f>IF(AC71=3.873,"TRASCURABILE",IF(AB71=4,"INACCETTABILE",IF(AB71=2,"TOLLERABILE",IF(OR(AH71&lt;=1,AC71=3.873),"TRASCURABILE",(IF(AND(AH71&lt;=2.1,AH71&gt;1,AC71&gt;3.873),"ACCETTABILE",(IF(AND(AH71&lt;=3.1,AH71&gt;2.1,AC71&gt;3.873),"TOLLERABILE",(IF(AND(AH71&gt;3.1,AC71&gt;3.873),"INACCETTABILE"))))))))))</f>
        <v>INACCETTABILE</v>
      </c>
      <c r="AJ71" s="114">
        <f>+H71*L71</f>
        <v>7.442</v>
      </c>
      <c r="AK71" s="115">
        <f>+M71</f>
        <v>16.037509999999997</v>
      </c>
      <c r="AL71" s="114">
        <f>+G71</f>
        <v>4</v>
      </c>
      <c r="AM71" s="114">
        <f>+AK71/AJ71</f>
        <v>2.155</v>
      </c>
      <c r="AN71" s="112" t="str">
        <f>+IF(OR(AJ71=3.873,AK71&lt;=1),"NESSUNA CATEGORIA",IF(AND(AJ71&gt;3.873,AK71&gt;1,OR(AM71&lt;0.5,AL71=1)),"CATEGORIA 1",IF(AND(AJ71&gt;3.873,AK71&gt;1,AL71&gt;1,AM71&lt;=0.36),"CATEGORIA 2",IF(AND(AJ71&gt;3.873,AK71&gt;1,AL71&gt;1,AM71&gt;0.36,AM71&lt;=0.72),"CATEGORIA 3",IF(AND(AJ71&gt;3.873,AK71&gt;1,AL71&gt;1,AM71&gt;=0.72),"CATEGORIA 4")))))</f>
        <v>CATEGORIA 4</v>
      </c>
    </row>
    <row r="72" spans="1:51" ht="25.5" customHeight="1">
      <c r="A72" s="121"/>
      <c r="B72" s="121"/>
      <c r="C72" s="18" t="s">
        <v>30</v>
      </c>
      <c r="D72" s="59"/>
      <c r="E72" s="101"/>
      <c r="F72" s="122"/>
      <c r="G72" s="114"/>
      <c r="H72" s="114"/>
      <c r="I72" s="114"/>
      <c r="J72" s="114"/>
      <c r="K72" s="114"/>
      <c r="L72" s="114"/>
      <c r="M72" s="115"/>
      <c r="N72" s="119"/>
      <c r="O72" s="101"/>
      <c r="P72" s="101"/>
      <c r="Q72" s="101"/>
      <c r="R72" s="114"/>
      <c r="S72" s="114"/>
      <c r="T72" s="114"/>
      <c r="U72" s="114"/>
      <c r="V72" s="114"/>
      <c r="W72" s="114"/>
      <c r="X72" s="115"/>
      <c r="Y72" s="119"/>
      <c r="Z72" s="18" t="s">
        <v>31</v>
      </c>
      <c r="AA72" s="120"/>
      <c r="AB72" s="114"/>
      <c r="AC72" s="114"/>
      <c r="AD72" s="114"/>
      <c r="AE72" s="114"/>
      <c r="AF72" s="114"/>
      <c r="AG72" s="114"/>
      <c r="AH72" s="115"/>
      <c r="AI72" s="119"/>
      <c r="AJ72" s="114"/>
      <c r="AK72" s="115"/>
      <c r="AL72" s="114"/>
      <c r="AM72" s="114"/>
      <c r="AN72" s="112"/>
      <c r="AY72" s="9"/>
    </row>
    <row r="73" spans="1:40" ht="25.5" customHeight="1">
      <c r="A73" s="121"/>
      <c r="B73" s="121"/>
      <c r="C73" s="18" t="s">
        <v>30</v>
      </c>
      <c r="D73" s="59"/>
      <c r="E73" s="102"/>
      <c r="F73" s="122"/>
      <c r="G73" s="114"/>
      <c r="H73" s="114"/>
      <c r="I73" s="114"/>
      <c r="J73" s="114"/>
      <c r="K73" s="114"/>
      <c r="L73" s="114"/>
      <c r="M73" s="115"/>
      <c r="N73" s="119"/>
      <c r="O73" s="102"/>
      <c r="P73" s="102"/>
      <c r="Q73" s="102"/>
      <c r="R73" s="114"/>
      <c r="S73" s="114"/>
      <c r="T73" s="114"/>
      <c r="U73" s="114"/>
      <c r="V73" s="114"/>
      <c r="W73" s="114"/>
      <c r="X73" s="115"/>
      <c r="Y73" s="119"/>
      <c r="Z73" s="18" t="s">
        <v>31</v>
      </c>
      <c r="AA73" s="120"/>
      <c r="AB73" s="114"/>
      <c r="AC73" s="114"/>
      <c r="AD73" s="114"/>
      <c r="AE73" s="114"/>
      <c r="AF73" s="114"/>
      <c r="AG73" s="114"/>
      <c r="AH73" s="115"/>
      <c r="AI73" s="119"/>
      <c r="AJ73" s="114"/>
      <c r="AK73" s="115"/>
      <c r="AL73" s="114"/>
      <c r="AM73" s="114"/>
      <c r="AN73" s="112"/>
    </row>
    <row r="74" spans="1:40" ht="12.75" customHeight="1">
      <c r="A74" s="121">
        <f>+A71+1</f>
        <v>24</v>
      </c>
      <c r="B74" s="121" t="s">
        <v>94</v>
      </c>
      <c r="C74" s="56" t="s">
        <v>30</v>
      </c>
      <c r="D74" s="60"/>
      <c r="E74" s="106" t="s">
        <v>184</v>
      </c>
      <c r="F74" s="124"/>
      <c r="G74" s="117">
        <v>4</v>
      </c>
      <c r="H74" s="117">
        <v>7.442</v>
      </c>
      <c r="I74" s="117">
        <v>4.31</v>
      </c>
      <c r="J74" s="117">
        <v>7.2</v>
      </c>
      <c r="K74" s="117">
        <v>8.8</v>
      </c>
      <c r="L74" s="117">
        <v>1</v>
      </c>
      <c r="M74" s="116">
        <f>+(2*G74*H74*I74*L74)/(J74+K74)</f>
        <v>16.037509999999997</v>
      </c>
      <c r="N74" s="118" t="str">
        <f>IF(H74=3.873,"TRASCURABILE",IF(G74=4,"INACCETTABILE",IF(G74=2,"TOLLERABILE",IF(OR(M74&lt;=1,H74=3.873),"TRASCURABILE",(IF(AND(M74&lt;=2.1,M74&gt;1,H74&gt;3.873),"ACCETTABILE",(IF(AND(M74&lt;=3.1,M74&gt;2.1,H74&gt;3.873),"TOLLERABILE",(IF(AND(M74&gt;3.1,H74&gt;3.873),"INACCETTABILE"))))))))))</f>
        <v>INACCETTABILE</v>
      </c>
      <c r="O74" s="100" t="s">
        <v>220</v>
      </c>
      <c r="P74" s="100"/>
      <c r="Q74" s="100"/>
      <c r="R74" s="117">
        <v>4</v>
      </c>
      <c r="S74" s="117">
        <v>7.442</v>
      </c>
      <c r="T74" s="117">
        <v>4.31</v>
      </c>
      <c r="U74" s="117">
        <v>7.2</v>
      </c>
      <c r="V74" s="117">
        <v>8.8</v>
      </c>
      <c r="W74" s="117">
        <v>1</v>
      </c>
      <c r="X74" s="116">
        <f>+(2*R74*S74*T74*W74)/(U74+V74)</f>
        <v>16.037509999999997</v>
      </c>
      <c r="Y74" s="118" t="str">
        <f>IF(S74=3.873,"TRASCURABILE",IF(R74=4,"INACCETTABILE",IF(R74=2,"TOLLERABILE",IF(OR(X74&lt;=1,S74=3.873),"TRASCURABILE",(IF(AND(X74&lt;=2.1,X74&gt;1,S74&gt;3.873),"ACCETTABILE",(IF(AND(X74&lt;=3.1,X74&gt;2.1,S74&gt;3.873),"TOLLERABILE",(IF(AND(X74&gt;3.1,S74&gt;3.873),"INACCETTABILE"))))))))))</f>
        <v>INACCETTABILE</v>
      </c>
      <c r="Z74" s="56" t="s">
        <v>31</v>
      </c>
      <c r="AA74" s="123"/>
      <c r="AB74" s="117">
        <v>4</v>
      </c>
      <c r="AC74" s="117">
        <v>7.442</v>
      </c>
      <c r="AD74" s="117">
        <v>4.31</v>
      </c>
      <c r="AE74" s="117">
        <v>7.2</v>
      </c>
      <c r="AF74" s="117">
        <v>8.8</v>
      </c>
      <c r="AG74" s="117">
        <v>1</v>
      </c>
      <c r="AH74" s="116">
        <f>+(2*AB74*AC74*AD74*AG74)/(AE74+AF74)</f>
        <v>16.037509999999997</v>
      </c>
      <c r="AI74" s="118" t="str">
        <f>IF(AC74=3.873,"TRASCURABILE",IF(AB74=4,"INACCETTABILE",IF(AB74=2,"TOLLERABILE",IF(OR(AH74&lt;=1,AC74=3.873),"TRASCURABILE",(IF(AND(AH74&lt;=2.1,AH74&gt;1,AC74&gt;3.873),"ACCETTABILE",(IF(AND(AH74&lt;=3.1,AH74&gt;2.1,AC74&gt;3.873),"TOLLERABILE",(IF(AND(AH74&gt;3.1,AC74&gt;3.873),"INACCETTABILE"))))))))))</f>
        <v>INACCETTABILE</v>
      </c>
      <c r="AJ74" s="117">
        <f>+H74*L74</f>
        <v>7.442</v>
      </c>
      <c r="AK74" s="116">
        <f>+M74</f>
        <v>16.037509999999997</v>
      </c>
      <c r="AL74" s="117">
        <f>+G74</f>
        <v>4</v>
      </c>
      <c r="AM74" s="117">
        <f>+AK74/AJ74</f>
        <v>2.155</v>
      </c>
      <c r="AN74" s="112" t="str">
        <f>+IF(OR(AJ74=3.873,AK74&lt;=1),"NESSUNA CATEGORIA",IF(AND(AJ74&gt;3.873,AK74&gt;1,OR(AM74&lt;0.5,AL74=1)),"CATEGORIA 1",IF(AND(AJ74&gt;3.873,AK74&gt;1,AL74&gt;1,AM74&lt;=0.36),"CATEGORIA 2",IF(AND(AJ74&gt;3.873,AK74&gt;1,AL74&gt;1,AM74&gt;0.36,AM74&lt;=0.72),"CATEGORIA 3",IF(AND(AJ74&gt;3.873,AK74&gt;1,AL74&gt;1,AM74&gt;=0.72),"CATEGORIA 4")))))</f>
        <v>CATEGORIA 4</v>
      </c>
    </row>
    <row r="75" spans="1:40" ht="25.5" customHeight="1">
      <c r="A75" s="121"/>
      <c r="B75" s="121"/>
      <c r="C75" s="56" t="s">
        <v>30</v>
      </c>
      <c r="D75" s="60"/>
      <c r="E75" s="107"/>
      <c r="F75" s="124"/>
      <c r="G75" s="117"/>
      <c r="H75" s="117"/>
      <c r="I75" s="117"/>
      <c r="J75" s="117"/>
      <c r="K75" s="117"/>
      <c r="L75" s="117"/>
      <c r="M75" s="116"/>
      <c r="N75" s="119"/>
      <c r="O75" s="101"/>
      <c r="P75" s="101"/>
      <c r="Q75" s="101"/>
      <c r="R75" s="117"/>
      <c r="S75" s="117"/>
      <c r="T75" s="117"/>
      <c r="U75" s="117"/>
      <c r="V75" s="117"/>
      <c r="W75" s="117"/>
      <c r="X75" s="116"/>
      <c r="Y75" s="119"/>
      <c r="Z75" s="56" t="s">
        <v>31</v>
      </c>
      <c r="AA75" s="123"/>
      <c r="AB75" s="117"/>
      <c r="AC75" s="117"/>
      <c r="AD75" s="117"/>
      <c r="AE75" s="117"/>
      <c r="AF75" s="117"/>
      <c r="AG75" s="117"/>
      <c r="AH75" s="116"/>
      <c r="AI75" s="119"/>
      <c r="AJ75" s="117"/>
      <c r="AK75" s="116"/>
      <c r="AL75" s="117"/>
      <c r="AM75" s="117"/>
      <c r="AN75" s="112"/>
    </row>
    <row r="76" spans="1:40" ht="25.5" customHeight="1">
      <c r="A76" s="121"/>
      <c r="B76" s="121"/>
      <c r="C76" s="56" t="s">
        <v>30</v>
      </c>
      <c r="D76" s="60"/>
      <c r="E76" s="108"/>
      <c r="F76" s="124"/>
      <c r="G76" s="117"/>
      <c r="H76" s="117"/>
      <c r="I76" s="117"/>
      <c r="J76" s="117"/>
      <c r="K76" s="117"/>
      <c r="L76" s="117"/>
      <c r="M76" s="116"/>
      <c r="N76" s="119"/>
      <c r="O76" s="102"/>
      <c r="P76" s="102"/>
      <c r="Q76" s="102"/>
      <c r="R76" s="117"/>
      <c r="S76" s="117"/>
      <c r="T76" s="117"/>
      <c r="U76" s="117"/>
      <c r="V76" s="117"/>
      <c r="W76" s="117"/>
      <c r="X76" s="116"/>
      <c r="Y76" s="119"/>
      <c r="Z76" s="56" t="s">
        <v>31</v>
      </c>
      <c r="AA76" s="123"/>
      <c r="AB76" s="117"/>
      <c r="AC76" s="117"/>
      <c r="AD76" s="117"/>
      <c r="AE76" s="117"/>
      <c r="AF76" s="117"/>
      <c r="AG76" s="117"/>
      <c r="AH76" s="116"/>
      <c r="AI76" s="119"/>
      <c r="AJ76" s="117"/>
      <c r="AK76" s="116"/>
      <c r="AL76" s="117"/>
      <c r="AM76" s="117"/>
      <c r="AN76" s="112"/>
    </row>
    <row r="77" spans="1:40" ht="12.75" customHeight="1">
      <c r="A77" s="121">
        <f>+A74+1</f>
        <v>25</v>
      </c>
      <c r="B77" s="121" t="s">
        <v>94</v>
      </c>
      <c r="C77" s="18" t="s">
        <v>30</v>
      </c>
      <c r="D77" s="59"/>
      <c r="E77" s="100" t="s">
        <v>184</v>
      </c>
      <c r="F77" s="122"/>
      <c r="G77" s="114">
        <v>4</v>
      </c>
      <c r="H77" s="114">
        <v>7.442</v>
      </c>
      <c r="I77" s="114">
        <v>4.31</v>
      </c>
      <c r="J77" s="114">
        <v>7.2</v>
      </c>
      <c r="K77" s="114">
        <v>8.8</v>
      </c>
      <c r="L77" s="114">
        <v>1</v>
      </c>
      <c r="M77" s="115">
        <f>+(2*G77*H77*I77*L77)/(J77+K77)</f>
        <v>16.037509999999997</v>
      </c>
      <c r="N77" s="118" t="str">
        <f>IF(H77=3.873,"TRASCURABILE",IF(G77=4,"INACCETTABILE",IF(G77=2,"TOLLERABILE",IF(OR(M77&lt;=1,H77=3.873),"TRASCURABILE",(IF(AND(M77&lt;=2.1,M77&gt;1,H77&gt;3.873),"ACCETTABILE",(IF(AND(M77&lt;=3.1,M77&gt;2.1,H77&gt;3.873),"TOLLERABILE",(IF(AND(M77&gt;3.1,H77&gt;3.873),"INACCETTABILE"))))))))))</f>
        <v>INACCETTABILE</v>
      </c>
      <c r="O77" s="100" t="s">
        <v>220</v>
      </c>
      <c r="P77" s="100"/>
      <c r="Q77" s="100"/>
      <c r="R77" s="114">
        <v>4</v>
      </c>
      <c r="S77" s="114">
        <v>7.442</v>
      </c>
      <c r="T77" s="114">
        <v>4.31</v>
      </c>
      <c r="U77" s="114">
        <v>7.2</v>
      </c>
      <c r="V77" s="114">
        <v>8.8</v>
      </c>
      <c r="W77" s="114">
        <v>1</v>
      </c>
      <c r="X77" s="115">
        <f>+(2*R77*S77*T77*W77)/(U77+V77)</f>
        <v>16.037509999999997</v>
      </c>
      <c r="Y77" s="118" t="str">
        <f>IF(S77=3.873,"TRASCURABILE",IF(R77=4,"INACCETTABILE",IF(R77=2,"TOLLERABILE",IF(OR(X77&lt;=1,S77=3.873),"TRASCURABILE",(IF(AND(X77&lt;=2.1,X77&gt;1,S77&gt;3.873),"ACCETTABILE",(IF(AND(X77&lt;=3.1,X77&gt;2.1,S77&gt;3.873),"TOLLERABILE",(IF(AND(X77&gt;3.1,S77&gt;3.873),"INACCETTABILE"))))))))))</f>
        <v>INACCETTABILE</v>
      </c>
      <c r="Z77" s="18" t="s">
        <v>31</v>
      </c>
      <c r="AA77" s="120"/>
      <c r="AB77" s="114">
        <v>4</v>
      </c>
      <c r="AC77" s="114">
        <v>7.442</v>
      </c>
      <c r="AD77" s="114">
        <v>4.31</v>
      </c>
      <c r="AE77" s="114">
        <v>7.2</v>
      </c>
      <c r="AF77" s="114">
        <v>8.8</v>
      </c>
      <c r="AG77" s="114">
        <v>1</v>
      </c>
      <c r="AH77" s="115">
        <f>+(2*AB77*AC77*AD77*AG77)/(AE77+AF77)</f>
        <v>16.037509999999997</v>
      </c>
      <c r="AI77" s="118" t="str">
        <f>IF(AC77=3.873,"TRASCURABILE",IF(AB77=4,"INACCETTABILE",IF(AB77=2,"TOLLERABILE",IF(OR(AH77&lt;=1,AC77=3.873),"TRASCURABILE",(IF(AND(AH77&lt;=2.1,AH77&gt;1,AC77&gt;3.873),"ACCETTABILE",(IF(AND(AH77&lt;=3.1,AH77&gt;2.1,AC77&gt;3.873),"TOLLERABILE",(IF(AND(AH77&gt;3.1,AC77&gt;3.873),"INACCETTABILE"))))))))))</f>
        <v>INACCETTABILE</v>
      </c>
      <c r="AJ77" s="114">
        <f>+H77*L77</f>
        <v>7.442</v>
      </c>
      <c r="AK77" s="115">
        <f>+M77</f>
        <v>16.037509999999997</v>
      </c>
      <c r="AL77" s="114">
        <f>+G77</f>
        <v>4</v>
      </c>
      <c r="AM77" s="114">
        <f>+AK77/AJ77</f>
        <v>2.155</v>
      </c>
      <c r="AN77" s="112" t="str">
        <f>+IF(OR(AJ77=3.873,AK77&lt;=1),"NESSUNA CATEGORIA",IF(AND(AJ77&gt;3.873,AK77&gt;1,OR(AM77&lt;0.5,AL77=1)),"CATEGORIA 1",IF(AND(AJ77&gt;3.873,AK77&gt;1,AL77&gt;1,AM77&lt;=0.36),"CATEGORIA 2",IF(AND(AJ77&gt;3.873,AK77&gt;1,AL77&gt;1,AM77&gt;0.36,AM77&lt;=0.72),"CATEGORIA 3",IF(AND(AJ77&gt;3.873,AK77&gt;1,AL77&gt;1,AM77&gt;=0.72),"CATEGORIA 4")))))</f>
        <v>CATEGORIA 4</v>
      </c>
    </row>
    <row r="78" spans="1:40" ht="25.5" customHeight="1">
      <c r="A78" s="121"/>
      <c r="B78" s="121"/>
      <c r="C78" s="18" t="s">
        <v>30</v>
      </c>
      <c r="D78" s="59"/>
      <c r="E78" s="101"/>
      <c r="F78" s="122"/>
      <c r="G78" s="114"/>
      <c r="H78" s="114"/>
      <c r="I78" s="114"/>
      <c r="J78" s="114"/>
      <c r="K78" s="114"/>
      <c r="L78" s="114"/>
      <c r="M78" s="115"/>
      <c r="N78" s="119"/>
      <c r="O78" s="101"/>
      <c r="P78" s="101"/>
      <c r="Q78" s="101"/>
      <c r="R78" s="114"/>
      <c r="S78" s="114"/>
      <c r="T78" s="114"/>
      <c r="U78" s="114"/>
      <c r="V78" s="114"/>
      <c r="W78" s="114"/>
      <c r="X78" s="115"/>
      <c r="Y78" s="119"/>
      <c r="Z78" s="18" t="s">
        <v>31</v>
      </c>
      <c r="AA78" s="120"/>
      <c r="AB78" s="114"/>
      <c r="AC78" s="114"/>
      <c r="AD78" s="114"/>
      <c r="AE78" s="114"/>
      <c r="AF78" s="114"/>
      <c r="AG78" s="114"/>
      <c r="AH78" s="115"/>
      <c r="AI78" s="119"/>
      <c r="AJ78" s="114"/>
      <c r="AK78" s="115"/>
      <c r="AL78" s="114"/>
      <c r="AM78" s="114"/>
      <c r="AN78" s="112"/>
    </row>
    <row r="79" spans="1:40" ht="25.5" customHeight="1">
      <c r="A79" s="121"/>
      <c r="B79" s="121"/>
      <c r="C79" s="18" t="s">
        <v>30</v>
      </c>
      <c r="D79" s="59"/>
      <c r="E79" s="102"/>
      <c r="F79" s="122"/>
      <c r="G79" s="114"/>
      <c r="H79" s="114"/>
      <c r="I79" s="114"/>
      <c r="J79" s="114"/>
      <c r="K79" s="114"/>
      <c r="L79" s="114"/>
      <c r="M79" s="115"/>
      <c r="N79" s="119"/>
      <c r="O79" s="102"/>
      <c r="P79" s="102"/>
      <c r="Q79" s="102"/>
      <c r="R79" s="114"/>
      <c r="S79" s="114"/>
      <c r="T79" s="114"/>
      <c r="U79" s="114"/>
      <c r="V79" s="114"/>
      <c r="W79" s="114"/>
      <c r="X79" s="115"/>
      <c r="Y79" s="119"/>
      <c r="Z79" s="18" t="s">
        <v>31</v>
      </c>
      <c r="AA79" s="120"/>
      <c r="AB79" s="114"/>
      <c r="AC79" s="114"/>
      <c r="AD79" s="114"/>
      <c r="AE79" s="114"/>
      <c r="AF79" s="114"/>
      <c r="AG79" s="114"/>
      <c r="AH79" s="115"/>
      <c r="AI79" s="119"/>
      <c r="AJ79" s="114"/>
      <c r="AK79" s="115"/>
      <c r="AL79" s="114"/>
      <c r="AM79" s="114"/>
      <c r="AN79" s="112"/>
    </row>
    <row r="80" spans="1:25" ht="12.75">
      <c r="A80" s="3"/>
      <c r="B80" s="3"/>
      <c r="C80" s="3"/>
      <c r="D80" s="4"/>
      <c r="E80" s="3"/>
      <c r="F80" s="3"/>
      <c r="G80" s="3"/>
      <c r="H80" s="3"/>
      <c r="I80" s="3"/>
      <c r="J80" s="3"/>
      <c r="K80" s="3"/>
      <c r="L80" s="3"/>
      <c r="M80" s="42"/>
      <c r="N80" s="3"/>
      <c r="O80" s="3"/>
      <c r="P80" s="3"/>
      <c r="Q80" s="3"/>
      <c r="R80" s="3"/>
      <c r="S80" s="3"/>
      <c r="T80" s="3"/>
      <c r="U80" s="3"/>
      <c r="V80" s="3"/>
      <c r="W80" s="3"/>
      <c r="X80" s="3"/>
      <c r="Y80" s="3"/>
    </row>
    <row r="81" spans="1:25" ht="12.75">
      <c r="A81" s="3"/>
      <c r="B81" s="3"/>
      <c r="C81" s="3"/>
      <c r="D81" s="4"/>
      <c r="E81" s="3"/>
      <c r="F81" s="3"/>
      <c r="G81" s="3"/>
      <c r="H81" s="3"/>
      <c r="I81" s="3"/>
      <c r="J81" s="3"/>
      <c r="K81" s="3"/>
      <c r="L81" s="3"/>
      <c r="M81" s="42"/>
      <c r="N81" s="3"/>
      <c r="O81" s="3"/>
      <c r="P81" s="3"/>
      <c r="Q81" s="3"/>
      <c r="R81" s="3"/>
      <c r="S81" s="3"/>
      <c r="T81" s="3"/>
      <c r="U81" s="3"/>
      <c r="V81" s="3"/>
      <c r="W81" s="3"/>
      <c r="X81" s="3"/>
      <c r="Y81" s="3"/>
    </row>
    <row r="82" spans="1:25" ht="12.75">
      <c r="A82" s="3"/>
      <c r="B82" s="3"/>
      <c r="C82" s="3"/>
      <c r="D82" s="4"/>
      <c r="E82" s="3"/>
      <c r="F82" s="3"/>
      <c r="G82" s="3"/>
      <c r="H82" s="3" t="s">
        <v>201</v>
      </c>
      <c r="I82" s="3">
        <f>VLOOKUP(H82,$E$85:$F$87,2,FALSE)</f>
        <v>2</v>
      </c>
      <c r="J82" s="3"/>
      <c r="K82" s="3"/>
      <c r="L82" s="3"/>
      <c r="M82" s="42"/>
      <c r="N82" s="3"/>
      <c r="O82" s="3"/>
      <c r="P82" s="3"/>
      <c r="Q82" s="3"/>
      <c r="R82" s="3"/>
      <c r="S82" s="3"/>
      <c r="T82" s="3"/>
      <c r="U82" s="3"/>
      <c r="V82" s="3"/>
      <c r="W82" s="3"/>
      <c r="X82" s="3"/>
      <c r="Y82" s="3"/>
    </row>
    <row r="83" spans="1:25" ht="12.75">
      <c r="A83" s="3"/>
      <c r="B83" s="3"/>
      <c r="C83" s="3"/>
      <c r="D83" s="4"/>
      <c r="E83" s="3"/>
      <c r="F83" s="3"/>
      <c r="G83" s="3"/>
      <c r="H83" s="3" t="s">
        <v>201</v>
      </c>
      <c r="I83" s="3">
        <f aca="true" t="shared" si="0" ref="I83:I89">VLOOKUP(H83,$E$85:$F$87,2,FALSE)</f>
        <v>2</v>
      </c>
      <c r="J83" s="3"/>
      <c r="K83" s="3"/>
      <c r="L83" s="3"/>
      <c r="M83" s="42"/>
      <c r="N83" s="3"/>
      <c r="O83" s="3"/>
      <c r="P83" s="3"/>
      <c r="Q83" s="3"/>
      <c r="R83" s="3"/>
      <c r="S83" s="3"/>
      <c r="T83" s="3"/>
      <c r="U83" s="3"/>
      <c r="V83" s="3"/>
      <c r="W83" s="3"/>
      <c r="X83" s="3"/>
      <c r="Y83" s="3"/>
    </row>
    <row r="84" spans="1:25" ht="12.75">
      <c r="A84" s="3"/>
      <c r="B84" s="3"/>
      <c r="C84" s="3"/>
      <c r="D84" s="4"/>
      <c r="E84" s="3"/>
      <c r="F84" s="3"/>
      <c r="G84" s="3"/>
      <c r="H84" s="3" t="s">
        <v>201</v>
      </c>
      <c r="I84" s="3">
        <f t="shared" si="0"/>
        <v>2</v>
      </c>
      <c r="J84" s="3"/>
      <c r="K84" s="3"/>
      <c r="L84" s="3"/>
      <c r="M84" s="42"/>
      <c r="N84" s="3"/>
      <c r="O84" s="3"/>
      <c r="P84" s="3"/>
      <c r="Q84" s="3"/>
      <c r="R84" s="3"/>
      <c r="S84" s="3"/>
      <c r="T84" s="3"/>
      <c r="U84" s="3"/>
      <c r="V84" s="3"/>
      <c r="W84" s="3"/>
      <c r="X84" s="3"/>
      <c r="Y84" s="3"/>
    </row>
    <row r="85" spans="1:25" ht="12.75">
      <c r="A85" s="3"/>
      <c r="B85" s="3"/>
      <c r="C85" s="3"/>
      <c r="D85" s="4"/>
      <c r="E85" s="3" t="s">
        <v>201</v>
      </c>
      <c r="F85" s="3">
        <v>2</v>
      </c>
      <c r="G85" s="3"/>
      <c r="H85" s="3" t="s">
        <v>201</v>
      </c>
      <c r="I85" s="3">
        <f t="shared" si="0"/>
        <v>2</v>
      </c>
      <c r="J85" s="3"/>
      <c r="K85" s="3"/>
      <c r="L85" s="3"/>
      <c r="M85" s="42"/>
      <c r="N85" s="3"/>
      <c r="O85" s="3"/>
      <c r="P85" s="3"/>
      <c r="Q85" s="3"/>
      <c r="R85" s="3"/>
      <c r="S85" s="3"/>
      <c r="T85" s="3"/>
      <c r="U85" s="3"/>
      <c r="V85" s="3"/>
      <c r="W85" s="3"/>
      <c r="X85" s="3"/>
      <c r="Y85" s="3"/>
    </row>
    <row r="86" spans="1:25" ht="12.75">
      <c r="A86" s="3"/>
      <c r="B86" s="3"/>
      <c r="C86" s="3"/>
      <c r="D86" s="4"/>
      <c r="E86" s="3" t="s">
        <v>202</v>
      </c>
      <c r="F86" s="3">
        <v>1</v>
      </c>
      <c r="G86" s="3"/>
      <c r="H86" s="3" t="s">
        <v>201</v>
      </c>
      <c r="I86" s="3">
        <f t="shared" si="0"/>
        <v>2</v>
      </c>
      <c r="J86" s="3"/>
      <c r="K86" s="3"/>
      <c r="L86" s="3"/>
      <c r="M86" s="43"/>
      <c r="N86" s="3"/>
      <c r="O86" s="3"/>
      <c r="P86" s="3"/>
      <c r="Q86" s="3"/>
      <c r="R86" s="3"/>
      <c r="S86" s="3"/>
      <c r="T86" s="3"/>
      <c r="U86" s="3"/>
      <c r="V86" s="3"/>
      <c r="W86" s="3"/>
      <c r="X86" s="3"/>
      <c r="Y86" s="3"/>
    </row>
    <row r="87" spans="1:25" ht="12.75">
      <c r="A87" s="3"/>
      <c r="B87" s="3"/>
      <c r="C87" s="3"/>
      <c r="E87" s="3" t="s">
        <v>6</v>
      </c>
      <c r="F87" s="3">
        <v>4</v>
      </c>
      <c r="G87" s="3"/>
      <c r="H87" s="3" t="s">
        <v>201</v>
      </c>
      <c r="I87" s="3">
        <f t="shared" si="0"/>
        <v>2</v>
      </c>
      <c r="J87" s="3"/>
      <c r="K87" s="3"/>
      <c r="L87" s="3"/>
      <c r="M87" s="3"/>
      <c r="N87" s="3"/>
      <c r="O87" s="3"/>
      <c r="P87" s="3"/>
      <c r="Q87" s="3"/>
      <c r="R87" s="3"/>
      <c r="S87" s="3"/>
      <c r="T87" s="3"/>
      <c r="U87" s="3"/>
      <c r="V87" s="3"/>
      <c r="W87" s="3"/>
      <c r="X87" s="3"/>
      <c r="Y87" s="3"/>
    </row>
    <row r="88" spans="1:25" ht="12.75">
      <c r="A88" s="3"/>
      <c r="B88" s="3"/>
      <c r="C88" s="3"/>
      <c r="D88" s="4"/>
      <c r="G88" s="3"/>
      <c r="H88" s="3" t="s">
        <v>201</v>
      </c>
      <c r="I88" s="3">
        <f t="shared" si="0"/>
        <v>2</v>
      </c>
      <c r="J88" s="3"/>
      <c r="K88" s="3"/>
      <c r="L88" s="3"/>
      <c r="M88" s="3"/>
      <c r="N88" s="3"/>
      <c r="O88" s="3"/>
      <c r="P88" s="3"/>
      <c r="Q88" s="3"/>
      <c r="R88" s="3"/>
      <c r="S88" s="3"/>
      <c r="T88" s="3"/>
      <c r="U88" s="3"/>
      <c r="V88" s="3"/>
      <c r="W88" s="3"/>
      <c r="X88" s="3"/>
      <c r="Y88" s="3"/>
    </row>
    <row r="89" spans="1:25" ht="12.75">
      <c r="A89" s="3"/>
      <c r="B89" s="3"/>
      <c r="C89" s="3"/>
      <c r="D89" s="4"/>
      <c r="F89" s="3"/>
      <c r="G89" s="3"/>
      <c r="H89" s="3" t="s">
        <v>201</v>
      </c>
      <c r="I89" s="3">
        <f t="shared" si="0"/>
        <v>2</v>
      </c>
      <c r="J89" s="3"/>
      <c r="K89" s="3"/>
      <c r="L89" s="3"/>
      <c r="M89" s="3"/>
      <c r="N89" s="3"/>
      <c r="O89" s="3"/>
      <c r="P89" s="3"/>
      <c r="Q89" s="3"/>
      <c r="R89" s="3"/>
      <c r="S89" s="3"/>
      <c r="T89" s="3"/>
      <c r="U89" s="3"/>
      <c r="V89" s="3"/>
      <c r="W89" s="3"/>
      <c r="X89" s="3"/>
      <c r="Y89" s="3"/>
    </row>
    <row r="90" spans="1:25" ht="12.75">
      <c r="A90" s="3"/>
      <c r="B90" s="3"/>
      <c r="C90" s="3"/>
      <c r="D90" s="4"/>
      <c r="E90" s="3"/>
      <c r="F90" s="3"/>
      <c r="G90" s="3"/>
      <c r="H90" s="3"/>
      <c r="I90" s="3"/>
      <c r="J90" s="3"/>
      <c r="K90" s="3"/>
      <c r="L90" s="3"/>
      <c r="M90" s="3"/>
      <c r="N90" s="3"/>
      <c r="O90" s="3"/>
      <c r="P90" s="3"/>
      <c r="Q90" s="3"/>
      <c r="R90" s="3"/>
      <c r="S90" s="3"/>
      <c r="T90" s="3"/>
      <c r="U90" s="3"/>
      <c r="V90" s="3"/>
      <c r="W90" s="3"/>
      <c r="X90" s="3"/>
      <c r="Y90" s="3"/>
    </row>
    <row r="91" spans="1:25" ht="12.75">
      <c r="A91" s="3"/>
      <c r="B91" s="3"/>
      <c r="C91" s="3"/>
      <c r="D91" s="4"/>
      <c r="F91" s="3"/>
      <c r="G91" s="3"/>
      <c r="H91" s="3"/>
      <c r="I91" s="3"/>
      <c r="J91" s="3"/>
      <c r="K91" s="3"/>
      <c r="L91" s="3"/>
      <c r="M91" s="3"/>
      <c r="N91" s="3"/>
      <c r="O91" s="3"/>
      <c r="P91" s="3"/>
      <c r="Q91" s="3"/>
      <c r="R91" s="3"/>
      <c r="S91" s="3"/>
      <c r="T91" s="3"/>
      <c r="U91" s="3"/>
      <c r="V91" s="3"/>
      <c r="W91" s="3"/>
      <c r="X91" s="3"/>
      <c r="Y91" s="3"/>
    </row>
    <row r="92" spans="1:25" ht="12.75">
      <c r="A92" s="3"/>
      <c r="B92" s="3"/>
      <c r="C92" s="3"/>
      <c r="D92" s="4"/>
      <c r="E92" s="3"/>
      <c r="F92" s="3"/>
      <c r="G92" s="3"/>
      <c r="H92" s="3"/>
      <c r="I92" s="3"/>
      <c r="J92" s="3"/>
      <c r="K92" s="3"/>
      <c r="L92" s="3"/>
      <c r="M92" s="3"/>
      <c r="N92" s="3"/>
      <c r="O92" s="3"/>
      <c r="P92" s="3"/>
      <c r="Q92" s="3"/>
      <c r="R92" s="3"/>
      <c r="S92" s="3"/>
      <c r="T92" s="3"/>
      <c r="U92" s="3"/>
      <c r="V92" s="3"/>
      <c r="W92" s="3"/>
      <c r="X92" s="3"/>
      <c r="Y92" s="3"/>
    </row>
    <row r="93" spans="1:25" ht="12.75">
      <c r="A93" s="3"/>
      <c r="B93" s="3"/>
      <c r="C93" s="3"/>
      <c r="D93" s="4"/>
      <c r="E93" s="3"/>
      <c r="F93" s="3"/>
      <c r="G93" s="3"/>
      <c r="H93" s="3"/>
      <c r="I93" s="3"/>
      <c r="J93" s="3"/>
      <c r="K93" s="3"/>
      <c r="L93" s="3"/>
      <c r="M93" s="3"/>
      <c r="N93" s="3"/>
      <c r="O93" s="3"/>
      <c r="P93" s="3"/>
      <c r="Q93" s="3"/>
      <c r="R93" s="3"/>
      <c r="S93" s="3"/>
      <c r="T93" s="3"/>
      <c r="U93" s="3"/>
      <c r="V93" s="3"/>
      <c r="W93" s="3"/>
      <c r="X93" s="3"/>
      <c r="Y93" s="3"/>
    </row>
    <row r="94" spans="1:25" ht="12.75">
      <c r="A94" s="3"/>
      <c r="B94" s="3"/>
      <c r="C94" s="3"/>
      <c r="D94" s="4"/>
      <c r="E94" s="3"/>
      <c r="F94" s="3"/>
      <c r="G94" s="3"/>
      <c r="H94" s="3"/>
      <c r="I94" s="3"/>
      <c r="J94" s="3"/>
      <c r="K94" s="3"/>
      <c r="L94" s="3"/>
      <c r="M94" s="3"/>
      <c r="N94" s="3"/>
      <c r="O94" s="3"/>
      <c r="P94" s="3"/>
      <c r="Q94" s="3"/>
      <c r="R94" s="3"/>
      <c r="S94" s="3"/>
      <c r="T94" s="3"/>
      <c r="U94" s="3"/>
      <c r="V94" s="3"/>
      <c r="W94" s="3"/>
      <c r="X94" s="3"/>
      <c r="Y94" s="3"/>
    </row>
    <row r="95" spans="1:25" ht="12.75">
      <c r="A95" s="3"/>
      <c r="B95" s="3"/>
      <c r="C95" s="3"/>
      <c r="D95" s="4"/>
      <c r="E95" s="3"/>
      <c r="F95" s="3"/>
      <c r="G95" s="3"/>
      <c r="H95" s="3"/>
      <c r="I95" s="3"/>
      <c r="J95" s="3"/>
      <c r="K95" s="3"/>
      <c r="L95" s="3"/>
      <c r="M95" s="3"/>
      <c r="N95" s="3"/>
      <c r="O95" s="3"/>
      <c r="P95" s="3"/>
      <c r="Q95" s="3"/>
      <c r="R95" s="3"/>
      <c r="S95" s="3"/>
      <c r="T95" s="3"/>
      <c r="U95" s="3"/>
      <c r="V95" s="3"/>
      <c r="W95" s="3"/>
      <c r="X95" s="3"/>
      <c r="Y95" s="3"/>
    </row>
    <row r="96" spans="1:25" ht="12.75">
      <c r="A96" s="3"/>
      <c r="B96" s="3"/>
      <c r="C96" s="3"/>
      <c r="D96" s="4"/>
      <c r="E96" s="3"/>
      <c r="F96" s="3"/>
      <c r="G96" s="3"/>
      <c r="H96" s="3"/>
      <c r="I96" s="3"/>
      <c r="J96" s="3"/>
      <c r="K96" s="3"/>
      <c r="L96" s="3"/>
      <c r="M96" s="3"/>
      <c r="N96" s="3"/>
      <c r="O96" s="3"/>
      <c r="P96" s="3"/>
      <c r="Q96" s="3"/>
      <c r="R96" s="3"/>
      <c r="S96" s="3"/>
      <c r="T96" s="3"/>
      <c r="U96" s="3"/>
      <c r="V96" s="3"/>
      <c r="W96" s="3"/>
      <c r="X96" s="3"/>
      <c r="Y96" s="3"/>
    </row>
    <row r="97" spans="1:25" ht="12.75">
      <c r="A97" s="3"/>
      <c r="B97" s="3"/>
      <c r="C97" s="3"/>
      <c r="D97" s="4"/>
      <c r="E97" s="3"/>
      <c r="F97" s="3"/>
      <c r="G97" s="3"/>
      <c r="H97" s="3"/>
      <c r="I97" s="3"/>
      <c r="J97" s="3"/>
      <c r="K97" s="3"/>
      <c r="L97" s="3"/>
      <c r="M97" s="3"/>
      <c r="N97" s="3"/>
      <c r="O97" s="3"/>
      <c r="P97" s="3"/>
      <c r="Q97" s="3"/>
      <c r="R97" s="3"/>
      <c r="S97" s="3"/>
      <c r="T97" s="3"/>
      <c r="U97" s="3"/>
      <c r="V97" s="3"/>
      <c r="W97" s="3"/>
      <c r="X97" s="3"/>
      <c r="Y97" s="3"/>
    </row>
    <row r="98" spans="1:25" ht="12.75">
      <c r="A98" s="3"/>
      <c r="B98" s="3"/>
      <c r="C98" s="3"/>
      <c r="D98" s="4"/>
      <c r="E98" s="3"/>
      <c r="F98" s="3"/>
      <c r="G98" s="3"/>
      <c r="H98" s="3"/>
      <c r="I98" s="3"/>
      <c r="J98" s="3"/>
      <c r="K98" s="3"/>
      <c r="L98" s="3"/>
      <c r="M98" s="3"/>
      <c r="N98" s="3"/>
      <c r="O98" s="3"/>
      <c r="P98" s="3"/>
      <c r="Q98" s="3"/>
      <c r="R98" s="3"/>
      <c r="S98" s="3"/>
      <c r="T98" s="3"/>
      <c r="U98" s="3"/>
      <c r="V98" s="3"/>
      <c r="W98" s="3"/>
      <c r="X98" s="3"/>
      <c r="Y98" s="3"/>
    </row>
    <row r="99" spans="1:25" ht="16.5">
      <c r="A99" s="1" t="s">
        <v>77</v>
      </c>
      <c r="B99" s="1" t="s">
        <v>78</v>
      </c>
      <c r="C99" s="1" t="s">
        <v>79</v>
      </c>
      <c r="D99" s="11"/>
      <c r="E99" s="3"/>
      <c r="F99" s="3"/>
      <c r="G99" s="3"/>
      <c r="H99" s="3"/>
      <c r="I99" s="3"/>
      <c r="J99" s="3"/>
      <c r="K99" s="3"/>
      <c r="L99" s="3"/>
      <c r="M99" s="3"/>
      <c r="N99" s="3"/>
      <c r="O99" s="3"/>
      <c r="P99" s="3"/>
      <c r="Q99" s="3"/>
      <c r="R99" s="3"/>
      <c r="S99" s="3"/>
      <c r="T99" s="3"/>
      <c r="U99" s="3"/>
      <c r="V99" s="3"/>
      <c r="W99" s="3"/>
      <c r="X99" s="3"/>
      <c r="Y99" s="3"/>
    </row>
    <row r="100" spans="1:25" ht="57.75">
      <c r="A100" s="1" t="s">
        <v>32</v>
      </c>
      <c r="B100" s="1" t="s">
        <v>80</v>
      </c>
      <c r="C100" s="1" t="str">
        <f>'Zone macchina'!D2</f>
        <v>Z0 Macchina in generale.</v>
      </c>
      <c r="D100" s="11"/>
      <c r="E100" s="3"/>
      <c r="F100" s="3"/>
      <c r="G100" s="3"/>
      <c r="H100" s="3"/>
      <c r="I100" s="3"/>
      <c r="J100" s="3"/>
      <c r="K100" s="3"/>
      <c r="L100" s="3"/>
      <c r="M100" s="3"/>
      <c r="N100" s="3"/>
      <c r="O100" s="3"/>
      <c r="P100" s="3"/>
      <c r="Q100" s="3"/>
      <c r="R100" s="3"/>
      <c r="S100" s="3"/>
      <c r="T100" s="3"/>
      <c r="U100" s="3"/>
      <c r="V100" s="3"/>
      <c r="W100" s="3"/>
      <c r="X100" s="3"/>
      <c r="Y100" s="3"/>
    </row>
    <row r="101" spans="1:25" ht="24.75">
      <c r="A101" s="1" t="s">
        <v>30</v>
      </c>
      <c r="B101" s="1" t="s">
        <v>188</v>
      </c>
      <c r="C101" s="1" t="str">
        <f>'Zone macchina'!D3</f>
        <v>Z1 Interno macchina.</v>
      </c>
      <c r="D101" s="11"/>
      <c r="E101" s="3"/>
      <c r="F101" s="3"/>
      <c r="G101" s="3"/>
      <c r="H101" s="3"/>
      <c r="I101" s="3"/>
      <c r="J101" s="3"/>
      <c r="K101" s="3"/>
      <c r="L101" s="3"/>
      <c r="M101" s="3"/>
      <c r="N101" s="3"/>
      <c r="O101" s="3"/>
      <c r="P101" s="3"/>
      <c r="Q101" s="3"/>
      <c r="R101" s="3"/>
      <c r="S101" s="3"/>
      <c r="T101" s="3"/>
      <c r="U101" s="3"/>
      <c r="V101" s="3"/>
      <c r="W101" s="3"/>
      <c r="X101" s="3"/>
      <c r="Y101" s="3"/>
    </row>
    <row r="102" spans="1:25" ht="16.5">
      <c r="A102" s="1" t="s">
        <v>31</v>
      </c>
      <c r="B102" s="1" t="s">
        <v>81</v>
      </c>
      <c r="C102" s="1" t="str">
        <f>'Zone macchina'!D4</f>
        <v>Z2 Esterno macchina lato centralina idraulica</v>
      </c>
      <c r="D102" s="11"/>
      <c r="E102" s="3"/>
      <c r="F102" s="3"/>
      <c r="G102" s="3"/>
      <c r="H102" s="3"/>
      <c r="I102" s="3"/>
      <c r="J102" s="3"/>
      <c r="K102" s="3"/>
      <c r="L102" s="3"/>
      <c r="M102" s="3"/>
      <c r="N102" s="3"/>
      <c r="O102" s="3"/>
      <c r="P102" s="3"/>
      <c r="Q102" s="3"/>
      <c r="R102" s="3"/>
      <c r="S102" s="3"/>
      <c r="T102" s="3"/>
      <c r="U102" s="3"/>
      <c r="V102" s="3"/>
      <c r="W102" s="3"/>
      <c r="X102" s="3"/>
      <c r="Y102" s="3"/>
    </row>
    <row r="103" spans="1:25" ht="16.5">
      <c r="A103" s="1" t="s">
        <v>33</v>
      </c>
      <c r="B103" s="1" t="s">
        <v>82</v>
      </c>
      <c r="C103" s="1" t="str">
        <f>'Zone macchina'!D5</f>
        <v>Z3 Esterno macchina lato comandi operatore</v>
      </c>
      <c r="D103" s="4"/>
      <c r="E103" s="3"/>
      <c r="F103" s="3"/>
      <c r="G103" s="3"/>
      <c r="H103" s="3"/>
      <c r="I103" s="3"/>
      <c r="J103" s="3"/>
      <c r="K103" s="3"/>
      <c r="L103" s="3"/>
      <c r="M103" s="3"/>
      <c r="N103" s="3"/>
      <c r="O103" s="3"/>
      <c r="P103" s="3"/>
      <c r="Q103" s="3"/>
      <c r="R103" s="3"/>
      <c r="S103" s="3"/>
      <c r="T103" s="3"/>
      <c r="U103" s="3"/>
      <c r="V103" s="3"/>
      <c r="W103" s="3"/>
      <c r="X103" s="3"/>
      <c r="Y103" s="3"/>
    </row>
    <row r="104" spans="1:25" ht="16.5">
      <c r="A104" s="1" t="s">
        <v>34</v>
      </c>
      <c r="B104" s="1" t="s">
        <v>83</v>
      </c>
      <c r="C104" s="1" t="str">
        <f>'Zone macchina'!D6</f>
        <v>Z4/Z5 Zone svolgimento bobina.</v>
      </c>
      <c r="D104" s="4"/>
      <c r="E104" s="3"/>
      <c r="F104" s="3"/>
      <c r="G104" s="3"/>
      <c r="H104" s="3"/>
      <c r="I104" s="3"/>
      <c r="J104" s="3"/>
      <c r="K104" s="3"/>
      <c r="L104" s="3"/>
      <c r="M104" s="3"/>
      <c r="N104" s="3"/>
      <c r="O104" s="3"/>
      <c r="P104" s="3"/>
      <c r="Q104" s="3"/>
      <c r="R104" s="3"/>
      <c r="S104" s="3"/>
      <c r="T104" s="3"/>
      <c r="U104" s="3"/>
      <c r="V104" s="3"/>
      <c r="W104" s="3"/>
      <c r="X104" s="3"/>
      <c r="Y104" s="3"/>
    </row>
    <row r="105" spans="1:25" ht="16.5">
      <c r="A105" s="1" t="s">
        <v>35</v>
      </c>
      <c r="B105" s="1" t="s">
        <v>84</v>
      </c>
      <c r="C105" s="1" t="str">
        <f>'Zone macchina'!D7</f>
        <v>Z6 Quadro elettrico.</v>
      </c>
      <c r="D105" s="4"/>
      <c r="E105" s="3"/>
      <c r="F105" s="3"/>
      <c r="G105" s="3"/>
      <c r="H105" s="3"/>
      <c r="I105" s="3"/>
      <c r="J105" s="3"/>
      <c r="K105" s="3"/>
      <c r="L105" s="3"/>
      <c r="M105" s="3"/>
      <c r="N105" s="3"/>
      <c r="O105" s="3"/>
      <c r="P105" s="3"/>
      <c r="Q105" s="3"/>
      <c r="R105" s="3"/>
      <c r="S105" s="3"/>
      <c r="T105" s="3"/>
      <c r="U105" s="3"/>
      <c r="V105" s="3"/>
      <c r="W105" s="3"/>
      <c r="X105" s="3"/>
      <c r="Y105" s="3"/>
    </row>
    <row r="106" spans="1:25" ht="16.5">
      <c r="A106" s="1" t="s">
        <v>36</v>
      </c>
      <c r="B106" s="1" t="s">
        <v>85</v>
      </c>
      <c r="C106" s="1" t="str">
        <f>'Zone macchina'!D8</f>
        <v>Z7 Area perimetrale esterna.</v>
      </c>
      <c r="D106" s="4"/>
      <c r="E106" s="3"/>
      <c r="F106" s="3"/>
      <c r="G106" s="3"/>
      <c r="H106" s="3"/>
      <c r="I106" s="3"/>
      <c r="J106" s="3"/>
      <c r="K106" s="3"/>
      <c r="L106" s="3"/>
      <c r="M106" s="3"/>
      <c r="N106" s="3"/>
      <c r="O106" s="3"/>
      <c r="P106" s="3"/>
      <c r="Q106" s="3"/>
      <c r="R106" s="3"/>
      <c r="S106" s="3"/>
      <c r="T106" s="3"/>
      <c r="U106" s="3"/>
      <c r="V106" s="3"/>
      <c r="W106" s="3"/>
      <c r="X106" s="3"/>
      <c r="Y106" s="3"/>
    </row>
    <row r="107" spans="1:25" ht="24.75">
      <c r="A107" s="1" t="s">
        <v>126</v>
      </c>
      <c r="B107" s="1" t="s">
        <v>86</v>
      </c>
      <c r="C107" s="1" t="str">
        <f>'Zone macchina'!D9</f>
        <v>Z8 Mezzi permanenti di accesso.</v>
      </c>
      <c r="D107" s="4"/>
      <c r="E107" s="3"/>
      <c r="F107" s="3"/>
      <c r="G107" s="3"/>
      <c r="H107" s="3"/>
      <c r="I107" s="3"/>
      <c r="J107" s="3"/>
      <c r="K107" s="3"/>
      <c r="L107" s="3"/>
      <c r="M107" s="3"/>
      <c r="N107" s="3"/>
      <c r="O107" s="3"/>
      <c r="P107" s="3"/>
      <c r="Q107" s="3"/>
      <c r="R107" s="3"/>
      <c r="S107" s="3"/>
      <c r="T107" s="3"/>
      <c r="U107" s="3"/>
      <c r="V107" s="3"/>
      <c r="W107" s="3"/>
      <c r="X107" s="3"/>
      <c r="Y107" s="3"/>
    </row>
    <row r="108" spans="1:25" ht="16.5">
      <c r="A108" s="1" t="s">
        <v>37</v>
      </c>
      <c r="B108" s="1" t="s">
        <v>87</v>
      </c>
      <c r="D108" s="4"/>
      <c r="E108" s="3"/>
      <c r="F108" s="3"/>
      <c r="G108" s="3"/>
      <c r="H108" s="3"/>
      <c r="I108" s="3"/>
      <c r="J108" s="3"/>
      <c r="K108" s="3"/>
      <c r="L108" s="3"/>
      <c r="M108" s="3"/>
      <c r="N108" s="3"/>
      <c r="O108" s="3"/>
      <c r="P108" s="3"/>
      <c r="Q108" s="3"/>
      <c r="R108" s="3"/>
      <c r="S108" s="3"/>
      <c r="T108" s="3"/>
      <c r="U108" s="3"/>
      <c r="V108" s="3"/>
      <c r="W108" s="3"/>
      <c r="X108" s="3"/>
      <c r="Y108" s="3"/>
    </row>
    <row r="109" spans="1:25" ht="16.5">
      <c r="A109" s="1" t="s">
        <v>38</v>
      </c>
      <c r="B109" s="1" t="s">
        <v>88</v>
      </c>
      <c r="D109" s="4"/>
      <c r="E109" s="3"/>
      <c r="F109" s="3"/>
      <c r="G109" s="3"/>
      <c r="H109" s="3"/>
      <c r="I109" s="3"/>
      <c r="J109" s="3"/>
      <c r="K109" s="3"/>
      <c r="L109" s="3"/>
      <c r="M109" s="3"/>
      <c r="N109" s="3"/>
      <c r="O109" s="3"/>
      <c r="P109" s="3"/>
      <c r="Q109" s="3"/>
      <c r="R109" s="3"/>
      <c r="S109" s="3"/>
      <c r="T109" s="3"/>
      <c r="U109" s="3"/>
      <c r="V109" s="3"/>
      <c r="W109" s="3"/>
      <c r="X109" s="3"/>
      <c r="Y109" s="3"/>
    </row>
    <row r="110" spans="1:25" ht="16.5">
      <c r="A110" s="1" t="s">
        <v>39</v>
      </c>
      <c r="B110" s="1" t="s">
        <v>89</v>
      </c>
      <c r="D110" s="4"/>
      <c r="E110" s="3"/>
      <c r="F110" s="3"/>
      <c r="G110" s="3"/>
      <c r="H110" s="3"/>
      <c r="I110" s="3"/>
      <c r="J110" s="3"/>
      <c r="K110" s="3"/>
      <c r="L110" s="3"/>
      <c r="M110" s="3"/>
      <c r="N110" s="3"/>
      <c r="O110" s="3"/>
      <c r="P110" s="3"/>
      <c r="Q110" s="3"/>
      <c r="R110" s="3"/>
      <c r="S110" s="3"/>
      <c r="T110" s="3"/>
      <c r="U110" s="3"/>
      <c r="V110" s="3"/>
      <c r="W110" s="3"/>
      <c r="X110" s="3"/>
      <c r="Y110" s="3"/>
    </row>
    <row r="111" spans="1:25" ht="16.5">
      <c r="A111" s="1" t="s">
        <v>40</v>
      </c>
      <c r="B111" s="1" t="s">
        <v>90</v>
      </c>
      <c r="D111" s="4"/>
      <c r="E111" s="3"/>
      <c r="F111" s="3"/>
      <c r="G111" s="3"/>
      <c r="H111" s="3"/>
      <c r="I111" s="3"/>
      <c r="J111" s="3"/>
      <c r="K111" s="3"/>
      <c r="L111" s="3"/>
      <c r="M111" s="3"/>
      <c r="N111" s="3"/>
      <c r="O111" s="3"/>
      <c r="P111" s="3"/>
      <c r="Q111" s="3"/>
      <c r="R111" s="3"/>
      <c r="S111" s="3"/>
      <c r="T111" s="3"/>
      <c r="U111" s="3"/>
      <c r="V111" s="3"/>
      <c r="W111" s="3"/>
      <c r="X111" s="3"/>
      <c r="Y111" s="3"/>
    </row>
    <row r="112" spans="1:25" ht="16.5">
      <c r="A112" s="1" t="s">
        <v>41</v>
      </c>
      <c r="D112" s="4"/>
      <c r="E112" s="3"/>
      <c r="F112" s="3"/>
      <c r="G112" s="3"/>
      <c r="H112" s="3"/>
      <c r="I112" s="3"/>
      <c r="J112" s="3"/>
      <c r="K112" s="3"/>
      <c r="L112" s="3"/>
      <c r="M112" s="3"/>
      <c r="N112" s="3"/>
      <c r="O112" s="3"/>
      <c r="P112" s="3"/>
      <c r="Q112" s="3"/>
      <c r="R112" s="3"/>
      <c r="S112" s="3"/>
      <c r="T112" s="3"/>
      <c r="U112" s="3"/>
      <c r="V112" s="3"/>
      <c r="W112" s="3"/>
      <c r="X112" s="3"/>
      <c r="Y112" s="3"/>
    </row>
    <row r="113" spans="1:25" ht="33">
      <c r="A113" s="1" t="s">
        <v>42</v>
      </c>
      <c r="D113" s="4"/>
      <c r="E113" s="3"/>
      <c r="F113" s="3"/>
      <c r="G113" s="3"/>
      <c r="H113" s="3"/>
      <c r="I113" s="3"/>
      <c r="J113" s="3"/>
      <c r="K113" s="3"/>
      <c r="L113" s="3"/>
      <c r="M113" s="3"/>
      <c r="N113" s="3"/>
      <c r="O113" s="3"/>
      <c r="P113" s="3"/>
      <c r="Q113" s="3"/>
      <c r="R113" s="3"/>
      <c r="S113" s="3"/>
      <c r="T113" s="3"/>
      <c r="U113" s="3"/>
      <c r="V113" s="3"/>
      <c r="W113" s="3"/>
      <c r="X113" s="3"/>
      <c r="Y113" s="3"/>
    </row>
    <row r="114" spans="1:25" ht="41.25">
      <c r="A114" s="1" t="s">
        <v>43</v>
      </c>
      <c r="D114" s="4"/>
      <c r="E114" s="3"/>
      <c r="F114" s="3"/>
      <c r="G114" s="3"/>
      <c r="H114" s="3"/>
      <c r="I114" s="3"/>
      <c r="J114" s="3"/>
      <c r="K114" s="3"/>
      <c r="L114" s="3"/>
      <c r="M114" s="3"/>
      <c r="N114" s="3"/>
      <c r="O114" s="3"/>
      <c r="P114" s="3"/>
      <c r="Q114" s="3"/>
      <c r="R114" s="3"/>
      <c r="S114" s="3"/>
      <c r="T114" s="3"/>
      <c r="U114" s="3"/>
      <c r="V114" s="3"/>
      <c r="W114" s="3"/>
      <c r="X114" s="3"/>
      <c r="Y114" s="3"/>
    </row>
    <row r="115" spans="1:25" ht="49.5">
      <c r="A115" s="1" t="s">
        <v>44</v>
      </c>
      <c r="D115" s="4"/>
      <c r="E115" s="3"/>
      <c r="F115" s="3"/>
      <c r="G115" s="3"/>
      <c r="H115" s="3"/>
      <c r="I115" s="3"/>
      <c r="J115" s="3"/>
      <c r="K115" s="3"/>
      <c r="L115" s="3"/>
      <c r="M115" s="3"/>
      <c r="N115" s="3"/>
      <c r="O115" s="3"/>
      <c r="P115" s="3"/>
      <c r="Q115" s="3"/>
      <c r="R115" s="3"/>
      <c r="S115" s="3"/>
      <c r="T115" s="3"/>
      <c r="U115" s="3"/>
      <c r="V115" s="3"/>
      <c r="W115" s="3"/>
      <c r="X115" s="3"/>
      <c r="Y115" s="3"/>
    </row>
    <row r="116" spans="1:25" ht="33">
      <c r="A116" s="1" t="s">
        <v>45</v>
      </c>
      <c r="D116" s="4"/>
      <c r="E116" s="3"/>
      <c r="F116" s="3"/>
      <c r="G116" s="3"/>
      <c r="H116" s="3"/>
      <c r="I116" s="3"/>
      <c r="J116" s="3"/>
      <c r="K116" s="3"/>
      <c r="L116" s="3"/>
      <c r="M116" s="3"/>
      <c r="N116" s="3"/>
      <c r="O116" s="3"/>
      <c r="P116" s="3"/>
      <c r="Q116" s="3"/>
      <c r="R116" s="3"/>
      <c r="S116" s="3"/>
      <c r="T116" s="3"/>
      <c r="U116" s="3"/>
      <c r="V116" s="3"/>
      <c r="W116" s="3"/>
      <c r="X116" s="3"/>
      <c r="Y116" s="3"/>
    </row>
    <row r="117" spans="1:25" ht="57.75">
      <c r="A117" s="1" t="s">
        <v>46</v>
      </c>
      <c r="D117" s="4"/>
      <c r="E117" s="3"/>
      <c r="F117" s="3"/>
      <c r="G117" s="3"/>
      <c r="H117" s="3"/>
      <c r="I117" s="3"/>
      <c r="J117" s="3"/>
      <c r="K117" s="3"/>
      <c r="L117" s="3"/>
      <c r="M117" s="3"/>
      <c r="N117" s="3"/>
      <c r="O117" s="3"/>
      <c r="P117" s="3"/>
      <c r="Q117" s="3"/>
      <c r="R117" s="3"/>
      <c r="S117" s="3"/>
      <c r="T117" s="3"/>
      <c r="U117" s="3"/>
      <c r="V117" s="3"/>
      <c r="W117" s="3"/>
      <c r="X117" s="3"/>
      <c r="Y117" s="3"/>
    </row>
    <row r="118" spans="1:25" ht="16.5">
      <c r="A118" s="1" t="s">
        <v>47</v>
      </c>
      <c r="D118" s="4"/>
      <c r="E118" s="3"/>
      <c r="F118" s="3"/>
      <c r="G118" s="3"/>
      <c r="H118" s="3"/>
      <c r="I118" s="3"/>
      <c r="J118" s="3"/>
      <c r="K118" s="3"/>
      <c r="L118" s="3"/>
      <c r="M118" s="3"/>
      <c r="N118" s="3"/>
      <c r="O118" s="3"/>
      <c r="P118" s="3"/>
      <c r="Q118" s="3"/>
      <c r="R118" s="3"/>
      <c r="S118" s="3"/>
      <c r="T118" s="3"/>
      <c r="U118" s="3"/>
      <c r="V118" s="3"/>
      <c r="W118" s="3"/>
      <c r="X118" s="3"/>
      <c r="Y118" s="3"/>
    </row>
    <row r="119" spans="1:25" ht="33">
      <c r="A119" s="1" t="s">
        <v>48</v>
      </c>
      <c r="D119" s="4"/>
      <c r="E119" s="3"/>
      <c r="F119" s="3"/>
      <c r="G119" s="3"/>
      <c r="H119" s="3"/>
      <c r="I119" s="3"/>
      <c r="J119" s="3"/>
      <c r="K119" s="3"/>
      <c r="L119" s="3"/>
      <c r="M119" s="3"/>
      <c r="N119" s="3"/>
      <c r="O119" s="3"/>
      <c r="P119" s="3"/>
      <c r="Q119" s="3"/>
      <c r="R119" s="3"/>
      <c r="S119" s="3"/>
      <c r="T119" s="3"/>
      <c r="U119" s="3"/>
      <c r="V119" s="3"/>
      <c r="W119" s="3"/>
      <c r="X119" s="3"/>
      <c r="Y119" s="3"/>
    </row>
    <row r="120" spans="1:25" ht="41.25">
      <c r="A120" s="1" t="s">
        <v>49</v>
      </c>
      <c r="D120" s="4"/>
      <c r="E120" s="3"/>
      <c r="F120" s="3"/>
      <c r="G120" s="3"/>
      <c r="H120" s="3"/>
      <c r="I120" s="3"/>
      <c r="J120" s="3"/>
      <c r="K120" s="3"/>
      <c r="L120" s="3"/>
      <c r="M120" s="3"/>
      <c r="N120" s="3"/>
      <c r="O120" s="3"/>
      <c r="P120" s="3"/>
      <c r="Q120" s="3"/>
      <c r="R120" s="3"/>
      <c r="S120" s="3"/>
      <c r="T120" s="3"/>
      <c r="U120" s="3"/>
      <c r="V120" s="3"/>
      <c r="W120" s="3"/>
      <c r="X120" s="3"/>
      <c r="Y120" s="3"/>
    </row>
    <row r="121" spans="1:25" ht="16.5">
      <c r="A121" s="1" t="s">
        <v>50</v>
      </c>
      <c r="D121" s="4"/>
      <c r="E121" s="3"/>
      <c r="F121" s="3"/>
      <c r="G121" s="3"/>
      <c r="H121" s="3"/>
      <c r="I121" s="3"/>
      <c r="J121" s="3"/>
      <c r="K121" s="3"/>
      <c r="L121" s="3"/>
      <c r="M121" s="3"/>
      <c r="N121" s="3"/>
      <c r="O121" s="3"/>
      <c r="P121" s="3"/>
      <c r="Q121" s="3"/>
      <c r="R121" s="3"/>
      <c r="S121" s="3"/>
      <c r="T121" s="3"/>
      <c r="U121" s="3"/>
      <c r="V121" s="3"/>
      <c r="W121" s="3"/>
      <c r="X121" s="3"/>
      <c r="Y121" s="3"/>
    </row>
    <row r="122" spans="1:25" ht="24.75">
      <c r="A122" s="1" t="s">
        <v>51</v>
      </c>
      <c r="D122" s="4"/>
      <c r="E122" s="3"/>
      <c r="F122" s="3"/>
      <c r="G122" s="3"/>
      <c r="H122" s="3"/>
      <c r="I122" s="3"/>
      <c r="J122" s="3"/>
      <c r="K122" s="3"/>
      <c r="L122" s="3"/>
      <c r="M122" s="3"/>
      <c r="N122" s="3"/>
      <c r="O122" s="3"/>
      <c r="P122" s="3"/>
      <c r="Q122" s="3"/>
      <c r="R122" s="3"/>
      <c r="S122" s="3"/>
      <c r="T122" s="3"/>
      <c r="U122" s="3"/>
      <c r="V122" s="3"/>
      <c r="W122" s="3"/>
      <c r="X122" s="3"/>
      <c r="Y122" s="3"/>
    </row>
    <row r="123" spans="1:25" ht="33">
      <c r="A123" s="1" t="s">
        <v>52</v>
      </c>
      <c r="D123" s="4"/>
      <c r="E123" s="3"/>
      <c r="F123" s="3"/>
      <c r="G123" s="3"/>
      <c r="H123" s="3"/>
      <c r="I123" s="3"/>
      <c r="J123" s="3"/>
      <c r="K123" s="3"/>
      <c r="L123" s="3"/>
      <c r="M123" s="3"/>
      <c r="N123" s="3"/>
      <c r="O123" s="3"/>
      <c r="P123" s="3"/>
      <c r="Q123" s="3"/>
      <c r="R123" s="3"/>
      <c r="S123" s="3"/>
      <c r="T123" s="3"/>
      <c r="U123" s="3"/>
      <c r="V123" s="3"/>
      <c r="W123" s="3"/>
      <c r="X123" s="3"/>
      <c r="Y123" s="3"/>
    </row>
    <row r="124" spans="1:25" ht="41.25">
      <c r="A124" s="1" t="s">
        <v>53</v>
      </c>
      <c r="D124" s="4"/>
      <c r="E124" s="3"/>
      <c r="F124" s="3"/>
      <c r="G124" s="3"/>
      <c r="H124" s="3"/>
      <c r="I124" s="3"/>
      <c r="J124" s="3"/>
      <c r="K124" s="3"/>
      <c r="L124" s="3"/>
      <c r="M124" s="3"/>
      <c r="N124" s="3"/>
      <c r="O124" s="3"/>
      <c r="P124" s="3"/>
      <c r="Q124" s="3"/>
      <c r="R124" s="3"/>
      <c r="S124" s="3"/>
      <c r="T124" s="3"/>
      <c r="U124" s="3"/>
      <c r="V124" s="3"/>
      <c r="W124" s="3"/>
      <c r="X124" s="3"/>
      <c r="Y124" s="3"/>
    </row>
    <row r="125" spans="1:25" ht="41.25">
      <c r="A125" s="1" t="s">
        <v>54</v>
      </c>
      <c r="D125" s="4"/>
      <c r="E125" s="3"/>
      <c r="F125" s="3"/>
      <c r="G125" s="3"/>
      <c r="H125" s="3"/>
      <c r="I125" s="3"/>
      <c r="J125" s="3"/>
      <c r="K125" s="3"/>
      <c r="L125" s="3"/>
      <c r="M125" s="3"/>
      <c r="N125" s="3"/>
      <c r="O125" s="3"/>
      <c r="P125" s="3"/>
      <c r="Q125" s="3"/>
      <c r="R125" s="3"/>
      <c r="S125" s="3"/>
      <c r="T125" s="3"/>
      <c r="U125" s="3"/>
      <c r="V125" s="3"/>
      <c r="W125" s="3"/>
      <c r="X125" s="3"/>
      <c r="Y125" s="3"/>
    </row>
    <row r="126" spans="1:25" ht="82.5">
      <c r="A126" s="1" t="s">
        <v>55</v>
      </c>
      <c r="D126" s="4"/>
      <c r="E126" s="3"/>
      <c r="F126" s="3"/>
      <c r="G126" s="3"/>
      <c r="H126" s="3"/>
      <c r="I126" s="3"/>
      <c r="J126" s="3"/>
      <c r="K126" s="3"/>
      <c r="L126" s="3"/>
      <c r="M126" s="3"/>
      <c r="N126" s="3"/>
      <c r="O126" s="3"/>
      <c r="P126" s="3"/>
      <c r="Q126" s="3"/>
      <c r="R126" s="3"/>
      <c r="S126" s="3"/>
      <c r="T126" s="3"/>
      <c r="U126" s="3"/>
      <c r="V126" s="3"/>
      <c r="W126" s="3"/>
      <c r="X126" s="3"/>
      <c r="Y126" s="3"/>
    </row>
    <row r="127" spans="1:25" ht="66">
      <c r="A127" s="1" t="s">
        <v>56</v>
      </c>
      <c r="D127" s="4"/>
      <c r="E127" s="3"/>
      <c r="F127" s="3"/>
      <c r="G127" s="3"/>
      <c r="H127" s="3"/>
      <c r="I127" s="3"/>
      <c r="J127" s="3"/>
      <c r="K127" s="3"/>
      <c r="L127" s="3"/>
      <c r="M127" s="3"/>
      <c r="N127" s="3"/>
      <c r="O127" s="3"/>
      <c r="P127" s="3"/>
      <c r="Q127" s="3"/>
      <c r="R127" s="3"/>
      <c r="S127" s="3"/>
      <c r="T127" s="3"/>
      <c r="U127" s="3"/>
      <c r="V127" s="3"/>
      <c r="W127" s="3"/>
      <c r="X127" s="3"/>
      <c r="Y127" s="3"/>
    </row>
    <row r="128" spans="1:25" ht="24.75">
      <c r="A128" s="1" t="s">
        <v>57</v>
      </c>
      <c r="D128" s="4"/>
      <c r="E128" s="3"/>
      <c r="F128" s="3"/>
      <c r="G128" s="3"/>
      <c r="H128" s="3"/>
      <c r="I128" s="3"/>
      <c r="J128" s="3"/>
      <c r="K128" s="3"/>
      <c r="L128" s="3"/>
      <c r="M128" s="3"/>
      <c r="N128" s="3"/>
      <c r="O128" s="3"/>
      <c r="P128" s="3"/>
      <c r="Q128" s="3"/>
      <c r="R128" s="3"/>
      <c r="S128" s="3"/>
      <c r="T128" s="3"/>
      <c r="U128" s="3"/>
      <c r="V128" s="3"/>
      <c r="W128" s="3"/>
      <c r="X128" s="3"/>
      <c r="Y128" s="3"/>
    </row>
    <row r="129" spans="1:25" ht="74.25">
      <c r="A129" s="1" t="s">
        <v>58</v>
      </c>
      <c r="D129" s="4"/>
      <c r="E129" s="3"/>
      <c r="F129" s="3"/>
      <c r="G129" s="3"/>
      <c r="H129" s="3"/>
      <c r="I129" s="3"/>
      <c r="J129" s="3"/>
      <c r="K129" s="3"/>
      <c r="L129" s="3"/>
      <c r="M129" s="3"/>
      <c r="N129" s="3"/>
      <c r="O129" s="3"/>
      <c r="P129" s="3"/>
      <c r="Q129" s="3"/>
      <c r="R129" s="3"/>
      <c r="S129" s="3"/>
      <c r="T129" s="3"/>
      <c r="U129" s="3"/>
      <c r="V129" s="3"/>
      <c r="W129" s="3"/>
      <c r="X129" s="3"/>
      <c r="Y129" s="3"/>
    </row>
    <row r="130" spans="1:25" ht="12.75">
      <c r="A130" s="1" t="s">
        <v>59</v>
      </c>
      <c r="D130" s="4"/>
      <c r="E130" s="3"/>
      <c r="F130" s="3"/>
      <c r="G130" s="3"/>
      <c r="H130" s="3"/>
      <c r="I130" s="3"/>
      <c r="J130" s="3"/>
      <c r="K130" s="3"/>
      <c r="L130" s="3"/>
      <c r="M130" s="3"/>
      <c r="N130" s="3"/>
      <c r="O130" s="3"/>
      <c r="P130" s="3"/>
      <c r="Q130" s="3"/>
      <c r="R130" s="3"/>
      <c r="S130" s="3"/>
      <c r="T130" s="3"/>
      <c r="U130" s="3"/>
      <c r="V130" s="3"/>
      <c r="W130" s="3"/>
      <c r="X130" s="3"/>
      <c r="Y130" s="3"/>
    </row>
    <row r="131" spans="1:25" ht="49.5">
      <c r="A131" s="1" t="s">
        <v>60</v>
      </c>
      <c r="D131" s="4"/>
      <c r="E131" s="3"/>
      <c r="F131" s="3"/>
      <c r="G131" s="3"/>
      <c r="H131" s="3"/>
      <c r="I131" s="3"/>
      <c r="J131" s="3"/>
      <c r="K131" s="3"/>
      <c r="L131" s="3"/>
      <c r="M131" s="3"/>
      <c r="N131" s="3"/>
      <c r="O131" s="3"/>
      <c r="P131" s="3"/>
      <c r="Q131" s="3"/>
      <c r="R131" s="3"/>
      <c r="S131" s="3"/>
      <c r="T131" s="3"/>
      <c r="U131" s="3"/>
      <c r="V131" s="3"/>
      <c r="W131" s="3"/>
      <c r="X131" s="3"/>
      <c r="Y131" s="3"/>
    </row>
    <row r="132" spans="1:25" ht="57.75">
      <c r="A132" s="1" t="s">
        <v>61</v>
      </c>
      <c r="D132" s="4"/>
      <c r="E132" s="3"/>
      <c r="F132" s="3"/>
      <c r="G132" s="3"/>
      <c r="H132" s="3"/>
      <c r="I132" s="3"/>
      <c r="J132" s="3"/>
      <c r="K132" s="3"/>
      <c r="L132" s="3"/>
      <c r="M132" s="3"/>
      <c r="N132" s="3"/>
      <c r="O132" s="3"/>
      <c r="P132" s="3"/>
      <c r="Q132" s="3"/>
      <c r="R132" s="3"/>
      <c r="S132" s="3"/>
      <c r="T132" s="3"/>
      <c r="U132" s="3"/>
      <c r="V132" s="3"/>
      <c r="W132" s="3"/>
      <c r="X132" s="3"/>
      <c r="Y132" s="3"/>
    </row>
    <row r="133" spans="1:25" ht="82.5">
      <c r="A133" s="1" t="s">
        <v>62</v>
      </c>
      <c r="D133" s="4"/>
      <c r="E133" s="3"/>
      <c r="F133" s="3"/>
      <c r="G133" s="3"/>
      <c r="H133" s="3"/>
      <c r="I133" s="3"/>
      <c r="J133" s="3"/>
      <c r="K133" s="3"/>
      <c r="L133" s="3"/>
      <c r="M133" s="3"/>
      <c r="N133" s="3"/>
      <c r="O133" s="3"/>
      <c r="P133" s="3"/>
      <c r="Q133" s="3"/>
      <c r="R133" s="3"/>
      <c r="S133" s="3"/>
      <c r="T133" s="3"/>
      <c r="U133" s="3"/>
      <c r="V133" s="3"/>
      <c r="W133" s="3"/>
      <c r="X133" s="3"/>
      <c r="Y133" s="3"/>
    </row>
    <row r="134" spans="1:25" ht="57.75">
      <c r="A134" s="1" t="s">
        <v>63</v>
      </c>
      <c r="D134" s="4"/>
      <c r="E134" s="3"/>
      <c r="F134" s="3"/>
      <c r="G134" s="3"/>
      <c r="H134" s="3"/>
      <c r="I134" s="3"/>
      <c r="J134" s="3"/>
      <c r="K134" s="3"/>
      <c r="L134" s="3"/>
      <c r="M134" s="3"/>
      <c r="N134" s="3"/>
      <c r="O134" s="3"/>
      <c r="P134" s="3"/>
      <c r="Q134" s="3"/>
      <c r="R134" s="3"/>
      <c r="S134" s="3"/>
      <c r="T134" s="3"/>
      <c r="U134" s="3"/>
      <c r="V134" s="3"/>
      <c r="W134" s="3"/>
      <c r="X134" s="3"/>
      <c r="Y134" s="3"/>
    </row>
    <row r="135" spans="1:25" ht="74.25">
      <c r="A135" s="1" t="s">
        <v>64</v>
      </c>
      <c r="D135" s="4"/>
      <c r="E135" s="3"/>
      <c r="F135" s="3"/>
      <c r="G135" s="3"/>
      <c r="H135" s="3"/>
      <c r="I135" s="3"/>
      <c r="J135" s="3"/>
      <c r="K135" s="3"/>
      <c r="L135" s="3"/>
      <c r="M135" s="3"/>
      <c r="N135" s="3"/>
      <c r="O135" s="3"/>
      <c r="P135" s="3"/>
      <c r="Q135" s="3"/>
      <c r="R135" s="3"/>
      <c r="S135" s="3"/>
      <c r="T135" s="3"/>
      <c r="U135" s="3"/>
      <c r="V135" s="3"/>
      <c r="W135" s="3"/>
      <c r="X135" s="3"/>
      <c r="Y135" s="3"/>
    </row>
    <row r="136" spans="1:25" ht="24.75">
      <c r="A136" s="1" t="s">
        <v>65</v>
      </c>
      <c r="D136" s="4"/>
      <c r="E136" s="3"/>
      <c r="F136" s="3"/>
      <c r="G136" s="3"/>
      <c r="H136" s="3"/>
      <c r="I136" s="3"/>
      <c r="J136" s="3"/>
      <c r="K136" s="3"/>
      <c r="L136" s="3"/>
      <c r="M136" s="3"/>
      <c r="N136" s="3"/>
      <c r="O136" s="3"/>
      <c r="P136" s="3"/>
      <c r="Q136" s="3"/>
      <c r="R136" s="3"/>
      <c r="S136" s="3"/>
      <c r="T136" s="3"/>
      <c r="U136" s="3"/>
      <c r="V136" s="3"/>
      <c r="W136" s="3"/>
      <c r="X136" s="3"/>
      <c r="Y136" s="3"/>
    </row>
    <row r="137" spans="1:25" ht="33">
      <c r="A137" s="1" t="s">
        <v>66</v>
      </c>
      <c r="D137" s="4"/>
      <c r="E137" s="3"/>
      <c r="F137" s="3"/>
      <c r="G137" s="3"/>
      <c r="H137" s="3"/>
      <c r="I137" s="3"/>
      <c r="J137" s="3"/>
      <c r="K137" s="3"/>
      <c r="L137" s="3"/>
      <c r="M137" s="3"/>
      <c r="N137" s="3"/>
      <c r="O137" s="3"/>
      <c r="P137" s="3"/>
      <c r="Q137" s="3"/>
      <c r="R137" s="3"/>
      <c r="S137" s="3"/>
      <c r="T137" s="3"/>
      <c r="U137" s="3"/>
      <c r="V137" s="3"/>
      <c r="W137" s="3"/>
      <c r="X137" s="3"/>
      <c r="Y137" s="3"/>
    </row>
    <row r="138" spans="1:25" ht="49.5">
      <c r="A138" s="1" t="s">
        <v>68</v>
      </c>
      <c r="D138" s="4"/>
      <c r="E138" s="3"/>
      <c r="F138" s="3"/>
      <c r="G138" s="3"/>
      <c r="H138" s="3"/>
      <c r="I138" s="3"/>
      <c r="J138" s="3"/>
      <c r="K138" s="3"/>
      <c r="L138" s="3"/>
      <c r="M138" s="3"/>
      <c r="N138" s="3"/>
      <c r="O138" s="3"/>
      <c r="P138" s="3"/>
      <c r="Q138" s="3"/>
      <c r="R138" s="3"/>
      <c r="S138" s="3"/>
      <c r="T138" s="3"/>
      <c r="U138" s="3"/>
      <c r="V138" s="3"/>
      <c r="W138" s="3"/>
      <c r="X138" s="3"/>
      <c r="Y138" s="3"/>
    </row>
    <row r="139" spans="1:25" ht="74.25">
      <c r="A139" s="1" t="s">
        <v>67</v>
      </c>
      <c r="D139" s="4"/>
      <c r="E139" s="3"/>
      <c r="F139" s="3"/>
      <c r="G139" s="3"/>
      <c r="H139" s="3"/>
      <c r="I139" s="3"/>
      <c r="J139" s="3"/>
      <c r="K139" s="3"/>
      <c r="L139" s="3"/>
      <c r="M139" s="3"/>
      <c r="N139" s="3"/>
      <c r="O139" s="3"/>
      <c r="P139" s="3"/>
      <c r="Q139" s="3"/>
      <c r="R139" s="3"/>
      <c r="S139" s="3"/>
      <c r="T139" s="3"/>
      <c r="U139" s="3"/>
      <c r="V139" s="3"/>
      <c r="W139" s="3"/>
      <c r="X139" s="3"/>
      <c r="Y139" s="3"/>
    </row>
    <row r="140" spans="1:25" ht="115.5">
      <c r="A140" s="1" t="s">
        <v>69</v>
      </c>
      <c r="D140" s="4"/>
      <c r="E140" s="3"/>
      <c r="F140" s="3"/>
      <c r="G140" s="3"/>
      <c r="H140" s="3"/>
      <c r="I140" s="3"/>
      <c r="J140" s="3"/>
      <c r="K140" s="3"/>
      <c r="L140" s="3"/>
      <c r="M140" s="3"/>
      <c r="N140" s="3"/>
      <c r="O140" s="3"/>
      <c r="P140" s="3"/>
      <c r="Q140" s="3"/>
      <c r="R140" s="3"/>
      <c r="S140" s="3"/>
      <c r="T140" s="3"/>
      <c r="U140" s="3"/>
      <c r="V140" s="3"/>
      <c r="W140" s="3"/>
      <c r="X140" s="3"/>
      <c r="Y140" s="3"/>
    </row>
    <row r="141" spans="1:25" ht="115.5">
      <c r="A141" s="1" t="s">
        <v>70</v>
      </c>
      <c r="D141" s="4"/>
      <c r="E141" s="3"/>
      <c r="F141" s="3"/>
      <c r="G141" s="3"/>
      <c r="H141" s="3"/>
      <c r="I141" s="3"/>
      <c r="J141" s="3"/>
      <c r="K141" s="3"/>
      <c r="L141" s="3"/>
      <c r="M141" s="3"/>
      <c r="N141" s="3"/>
      <c r="O141" s="3"/>
      <c r="P141" s="3"/>
      <c r="Q141" s="3"/>
      <c r="R141" s="3"/>
      <c r="S141" s="3"/>
      <c r="T141" s="3"/>
      <c r="U141" s="3"/>
      <c r="V141" s="3"/>
      <c r="W141" s="3"/>
      <c r="X141" s="3"/>
      <c r="Y141" s="3"/>
    </row>
    <row r="142" spans="1:25" ht="33">
      <c r="A142" s="1" t="s">
        <v>71</v>
      </c>
      <c r="D142" s="4"/>
      <c r="E142" s="3"/>
      <c r="F142" s="3"/>
      <c r="G142" s="3"/>
      <c r="H142" s="3"/>
      <c r="I142" s="3"/>
      <c r="J142" s="3"/>
      <c r="K142" s="3"/>
      <c r="L142" s="3"/>
      <c r="M142" s="3"/>
      <c r="N142" s="3"/>
      <c r="O142" s="3"/>
      <c r="P142" s="3"/>
      <c r="Q142" s="3"/>
      <c r="R142" s="3"/>
      <c r="S142" s="3"/>
      <c r="T142" s="3"/>
      <c r="U142" s="3"/>
      <c r="V142" s="3"/>
      <c r="W142" s="3"/>
      <c r="X142" s="3"/>
      <c r="Y142" s="3"/>
    </row>
    <row r="143" spans="1:25" ht="74.25">
      <c r="A143" s="1" t="s">
        <v>72</v>
      </c>
      <c r="D143" s="4"/>
      <c r="E143" s="3"/>
      <c r="F143" s="3"/>
      <c r="G143" s="3"/>
      <c r="H143" s="3"/>
      <c r="I143" s="3"/>
      <c r="J143" s="3"/>
      <c r="K143" s="3"/>
      <c r="L143" s="3"/>
      <c r="M143" s="3"/>
      <c r="N143" s="3"/>
      <c r="O143" s="3"/>
      <c r="P143" s="3"/>
      <c r="Q143" s="3"/>
      <c r="R143" s="3"/>
      <c r="S143" s="3"/>
      <c r="T143" s="3"/>
      <c r="U143" s="3"/>
      <c r="V143" s="3"/>
      <c r="W143" s="3"/>
      <c r="X143" s="3"/>
      <c r="Y143" s="3"/>
    </row>
    <row r="144" spans="1:25" ht="57.75">
      <c r="A144" s="1" t="s">
        <v>73</v>
      </c>
      <c r="D144" s="4"/>
      <c r="E144" s="3"/>
      <c r="F144" s="3"/>
      <c r="G144" s="3"/>
      <c r="H144" s="3"/>
      <c r="I144" s="3"/>
      <c r="J144" s="3"/>
      <c r="K144" s="3"/>
      <c r="L144" s="3"/>
      <c r="M144" s="3"/>
      <c r="N144" s="3"/>
      <c r="O144" s="3"/>
      <c r="P144" s="3"/>
      <c r="Q144" s="3"/>
      <c r="R144" s="3"/>
      <c r="S144" s="3"/>
      <c r="T144" s="3"/>
      <c r="U144" s="3"/>
      <c r="V144" s="3"/>
      <c r="W144" s="3"/>
      <c r="X144" s="3"/>
      <c r="Y144" s="3"/>
    </row>
    <row r="145" spans="1:25" ht="24.75">
      <c r="A145" s="1" t="s">
        <v>74</v>
      </c>
      <c r="D145" s="4"/>
      <c r="E145" s="3"/>
      <c r="F145" s="3"/>
      <c r="G145" s="3"/>
      <c r="H145" s="3"/>
      <c r="I145" s="3"/>
      <c r="J145" s="3"/>
      <c r="K145" s="3"/>
      <c r="L145" s="3"/>
      <c r="M145" s="3"/>
      <c r="N145" s="3"/>
      <c r="O145" s="3"/>
      <c r="P145" s="3"/>
      <c r="Q145" s="3"/>
      <c r="R145" s="3"/>
      <c r="S145" s="3"/>
      <c r="T145" s="3"/>
      <c r="U145" s="3"/>
      <c r="V145" s="3"/>
      <c r="W145" s="3"/>
      <c r="X145" s="3"/>
      <c r="Y145" s="3"/>
    </row>
    <row r="146" spans="1:25" ht="49.5">
      <c r="A146" s="1" t="s">
        <v>75</v>
      </c>
      <c r="D146" s="4"/>
      <c r="E146" s="3"/>
      <c r="F146" s="3"/>
      <c r="G146" s="3"/>
      <c r="H146" s="3"/>
      <c r="I146" s="3"/>
      <c r="J146" s="3"/>
      <c r="K146" s="3"/>
      <c r="L146" s="3"/>
      <c r="M146" s="3"/>
      <c r="N146" s="3"/>
      <c r="O146" s="3"/>
      <c r="P146" s="3"/>
      <c r="Q146" s="3"/>
      <c r="R146" s="3"/>
      <c r="S146" s="3"/>
      <c r="T146" s="3"/>
      <c r="U146" s="3"/>
      <c r="V146" s="3"/>
      <c r="W146" s="3"/>
      <c r="X146" s="3"/>
      <c r="Y146" s="3"/>
    </row>
    <row r="147" spans="1:25" ht="16.5">
      <c r="A147" s="1" t="s">
        <v>76</v>
      </c>
      <c r="D147" s="4"/>
      <c r="E147" s="3"/>
      <c r="F147" s="3"/>
      <c r="G147" s="3"/>
      <c r="H147" s="3"/>
      <c r="I147" s="3"/>
      <c r="J147" s="3"/>
      <c r="K147" s="3"/>
      <c r="L147" s="3"/>
      <c r="M147" s="3"/>
      <c r="N147" s="3"/>
      <c r="O147" s="3"/>
      <c r="P147" s="3"/>
      <c r="Q147" s="3"/>
      <c r="R147" s="3"/>
      <c r="S147" s="3"/>
      <c r="T147" s="3"/>
      <c r="U147" s="3"/>
      <c r="V147" s="3"/>
      <c r="W147" s="3"/>
      <c r="X147" s="3"/>
      <c r="Y147" s="3"/>
    </row>
    <row r="148" spans="4:25" ht="12.75">
      <c r="D148" s="4"/>
      <c r="E148" s="3"/>
      <c r="F148" s="3"/>
      <c r="G148" s="3"/>
      <c r="H148" s="3"/>
      <c r="I148" s="3"/>
      <c r="J148" s="3"/>
      <c r="K148" s="3"/>
      <c r="L148" s="3"/>
      <c r="M148" s="3"/>
      <c r="N148" s="3"/>
      <c r="O148" s="3"/>
      <c r="P148" s="3"/>
      <c r="Q148" s="3"/>
      <c r="R148" s="3"/>
      <c r="S148" s="3"/>
      <c r="T148" s="3"/>
      <c r="U148" s="3"/>
      <c r="V148" s="3"/>
      <c r="W148" s="3"/>
      <c r="X148" s="3"/>
      <c r="Y148" s="3"/>
    </row>
    <row r="149" spans="1:25" ht="12.75">
      <c r="A149" s="3"/>
      <c r="B149" s="3"/>
      <c r="C149" s="3"/>
      <c r="D149" s="4"/>
      <c r="E149" s="3"/>
      <c r="F149" s="3"/>
      <c r="G149" s="3"/>
      <c r="H149" s="3"/>
      <c r="I149" s="3"/>
      <c r="J149" s="3"/>
      <c r="K149" s="3"/>
      <c r="L149" s="3"/>
      <c r="M149" s="3"/>
      <c r="N149" s="3"/>
      <c r="O149" s="3"/>
      <c r="P149" s="3"/>
      <c r="Q149" s="3"/>
      <c r="R149" s="3"/>
      <c r="S149" s="3"/>
      <c r="T149" s="3"/>
      <c r="U149" s="3"/>
      <c r="V149" s="3"/>
      <c r="W149" s="3"/>
      <c r="X149" s="3"/>
      <c r="Y149" s="3"/>
    </row>
    <row r="150" spans="1:25" ht="12.75">
      <c r="A150" s="3"/>
      <c r="B150" s="3"/>
      <c r="C150" s="3"/>
      <c r="D150" s="4"/>
      <c r="E150" s="3"/>
      <c r="F150" s="3"/>
      <c r="G150" s="3"/>
      <c r="H150" s="3"/>
      <c r="I150" s="3"/>
      <c r="J150" s="3"/>
      <c r="K150" s="3"/>
      <c r="L150" s="3"/>
      <c r="M150" s="3"/>
      <c r="N150" s="3"/>
      <c r="O150" s="3"/>
      <c r="P150" s="3"/>
      <c r="Q150" s="3"/>
      <c r="R150" s="3"/>
      <c r="S150" s="3"/>
      <c r="T150" s="3"/>
      <c r="U150" s="3"/>
      <c r="V150" s="3"/>
      <c r="W150" s="3"/>
      <c r="X150" s="3"/>
      <c r="Y150" s="3"/>
    </row>
    <row r="151" spans="1:25" ht="12.75">
      <c r="A151" s="3"/>
      <c r="B151" s="3"/>
      <c r="C151" s="3"/>
      <c r="D151" s="4"/>
      <c r="E151" s="3"/>
      <c r="F151" s="3"/>
      <c r="G151" s="3"/>
      <c r="H151" s="3"/>
      <c r="I151" s="3"/>
      <c r="J151" s="3"/>
      <c r="K151" s="3"/>
      <c r="L151" s="3"/>
      <c r="M151" s="3"/>
      <c r="N151" s="3"/>
      <c r="O151" s="3"/>
      <c r="P151" s="3"/>
      <c r="Q151" s="3"/>
      <c r="R151" s="3"/>
      <c r="S151" s="3"/>
      <c r="T151" s="3"/>
      <c r="U151" s="3"/>
      <c r="V151" s="3"/>
      <c r="W151" s="3"/>
      <c r="X151" s="3"/>
      <c r="Y151" s="3"/>
    </row>
    <row r="152" spans="1:25" ht="12.75">
      <c r="A152" s="3"/>
      <c r="B152" s="3"/>
      <c r="C152" s="3"/>
      <c r="D152" s="4"/>
      <c r="E152" s="3"/>
      <c r="F152" s="3"/>
      <c r="G152" s="3"/>
      <c r="H152" s="3"/>
      <c r="I152" s="3"/>
      <c r="J152" s="3"/>
      <c r="K152" s="3"/>
      <c r="L152" s="3"/>
      <c r="M152" s="3"/>
      <c r="N152" s="3"/>
      <c r="O152" s="3"/>
      <c r="P152" s="3"/>
      <c r="Q152" s="3"/>
      <c r="R152" s="3"/>
      <c r="S152" s="3"/>
      <c r="T152" s="3"/>
      <c r="U152" s="3"/>
      <c r="V152" s="3"/>
      <c r="W152" s="3"/>
      <c r="X152" s="3"/>
      <c r="Y152" s="3"/>
    </row>
    <row r="153" spans="1:25" ht="12.75">
      <c r="A153" s="3"/>
      <c r="B153" s="3"/>
      <c r="C153" s="3"/>
      <c r="D153" s="4"/>
      <c r="E153" s="3"/>
      <c r="F153" s="3"/>
      <c r="G153" s="3"/>
      <c r="H153" s="3"/>
      <c r="I153" s="3"/>
      <c r="J153" s="3"/>
      <c r="K153" s="3"/>
      <c r="L153" s="3"/>
      <c r="M153" s="3"/>
      <c r="N153" s="3"/>
      <c r="O153" s="3"/>
      <c r="P153" s="3"/>
      <c r="Q153" s="3"/>
      <c r="R153" s="3"/>
      <c r="S153" s="3"/>
      <c r="T153" s="3"/>
      <c r="U153" s="3"/>
      <c r="V153" s="3"/>
      <c r="W153" s="3"/>
      <c r="X153" s="3"/>
      <c r="Y153" s="3"/>
    </row>
    <row r="154" spans="1:25" ht="12.75">
      <c r="A154" s="3"/>
      <c r="B154" s="3"/>
      <c r="C154" s="3"/>
      <c r="D154" s="4"/>
      <c r="E154" s="3"/>
      <c r="F154" s="3"/>
      <c r="G154" s="3"/>
      <c r="H154" s="3"/>
      <c r="I154" s="3"/>
      <c r="J154" s="3"/>
      <c r="K154" s="3"/>
      <c r="L154" s="3"/>
      <c r="M154" s="3"/>
      <c r="N154" s="3"/>
      <c r="O154" s="3"/>
      <c r="P154" s="3"/>
      <c r="Q154" s="3"/>
      <c r="R154" s="3"/>
      <c r="S154" s="3"/>
      <c r="T154" s="3"/>
      <c r="U154" s="3"/>
      <c r="V154" s="3"/>
      <c r="W154" s="3"/>
      <c r="X154" s="3"/>
      <c r="Y154" s="3"/>
    </row>
    <row r="155" spans="1:25" ht="12.75">
      <c r="A155" s="3"/>
      <c r="B155" s="3"/>
      <c r="C155" s="3"/>
      <c r="D155" s="4"/>
      <c r="E155" s="3"/>
      <c r="F155" s="3"/>
      <c r="G155" s="3"/>
      <c r="H155" s="3"/>
      <c r="I155" s="3"/>
      <c r="J155" s="3"/>
      <c r="K155" s="3"/>
      <c r="L155" s="3"/>
      <c r="M155" s="3"/>
      <c r="N155" s="3"/>
      <c r="O155" s="3"/>
      <c r="P155" s="3"/>
      <c r="Q155" s="3"/>
      <c r="R155" s="3"/>
      <c r="S155" s="3"/>
      <c r="T155" s="3"/>
      <c r="U155" s="3"/>
      <c r="V155" s="3"/>
      <c r="W155" s="3"/>
      <c r="X155" s="3"/>
      <c r="Y155" s="3"/>
    </row>
    <row r="156" spans="1:25" ht="12.75">
      <c r="A156" s="3"/>
      <c r="B156" s="3"/>
      <c r="C156" s="3"/>
      <c r="D156" s="4"/>
      <c r="E156" s="3"/>
      <c r="F156" s="3"/>
      <c r="G156" s="3"/>
      <c r="H156" s="3"/>
      <c r="I156" s="3"/>
      <c r="J156" s="3"/>
      <c r="K156" s="3"/>
      <c r="L156" s="3"/>
      <c r="M156" s="3"/>
      <c r="N156" s="3"/>
      <c r="O156" s="3"/>
      <c r="P156" s="3"/>
      <c r="Q156" s="3"/>
      <c r="R156" s="3"/>
      <c r="S156" s="3"/>
      <c r="T156" s="3"/>
      <c r="U156" s="3"/>
      <c r="V156" s="3"/>
      <c r="W156" s="3"/>
      <c r="X156" s="3"/>
      <c r="Y156" s="3"/>
    </row>
    <row r="157" spans="1:25" ht="12.75">
      <c r="A157" s="3"/>
      <c r="B157" s="3"/>
      <c r="C157" s="3"/>
      <c r="D157" s="4"/>
      <c r="E157" s="3"/>
      <c r="F157" s="3"/>
      <c r="G157" s="3"/>
      <c r="H157" s="3"/>
      <c r="I157" s="3"/>
      <c r="J157" s="3"/>
      <c r="K157" s="3"/>
      <c r="L157" s="3"/>
      <c r="M157" s="3"/>
      <c r="N157" s="3"/>
      <c r="O157" s="3"/>
      <c r="P157" s="3"/>
      <c r="Q157" s="3"/>
      <c r="R157" s="3"/>
      <c r="S157" s="3"/>
      <c r="T157" s="3"/>
      <c r="U157" s="3"/>
      <c r="V157" s="3"/>
      <c r="W157" s="3"/>
      <c r="X157" s="3"/>
      <c r="Y157" s="3"/>
    </row>
    <row r="158" spans="1:25" ht="12.75">
      <c r="A158" s="3"/>
      <c r="B158" s="3"/>
      <c r="C158" s="3"/>
      <c r="D158" s="4"/>
      <c r="E158" s="3"/>
      <c r="F158" s="3"/>
      <c r="G158" s="3"/>
      <c r="H158" s="3"/>
      <c r="I158" s="3"/>
      <c r="J158" s="3"/>
      <c r="K158" s="3"/>
      <c r="L158" s="3"/>
      <c r="M158" s="3"/>
      <c r="N158" s="3"/>
      <c r="O158" s="3"/>
      <c r="P158" s="3"/>
      <c r="Q158" s="3"/>
      <c r="R158" s="3"/>
      <c r="S158" s="3"/>
      <c r="T158" s="3"/>
      <c r="U158" s="3"/>
      <c r="V158" s="3"/>
      <c r="W158" s="3"/>
      <c r="X158" s="3"/>
      <c r="Y158" s="3"/>
    </row>
    <row r="159" spans="1:25" ht="12.75">
      <c r="A159" s="3"/>
      <c r="B159" s="3"/>
      <c r="C159" s="3"/>
      <c r="D159" s="4"/>
      <c r="E159" s="3"/>
      <c r="F159" s="3"/>
      <c r="G159" s="3"/>
      <c r="H159" s="3"/>
      <c r="I159" s="3"/>
      <c r="J159" s="3"/>
      <c r="K159" s="3"/>
      <c r="L159" s="3"/>
      <c r="M159" s="3"/>
      <c r="N159" s="3"/>
      <c r="O159" s="3"/>
      <c r="P159" s="3"/>
      <c r="Q159" s="3"/>
      <c r="R159" s="3"/>
      <c r="S159" s="3"/>
      <c r="T159" s="3"/>
      <c r="U159" s="3"/>
      <c r="V159" s="3"/>
      <c r="W159" s="3"/>
      <c r="X159" s="3"/>
      <c r="Y159" s="3"/>
    </row>
    <row r="160" spans="1:25" ht="12.75">
      <c r="A160" s="3"/>
      <c r="B160" s="3"/>
      <c r="C160" s="3"/>
      <c r="D160" s="4"/>
      <c r="E160" s="3"/>
      <c r="F160" s="3"/>
      <c r="G160" s="3"/>
      <c r="H160" s="3"/>
      <c r="I160" s="3"/>
      <c r="J160" s="3"/>
      <c r="K160" s="3"/>
      <c r="L160" s="3"/>
      <c r="M160" s="3"/>
      <c r="N160" s="3"/>
      <c r="O160" s="3"/>
      <c r="P160" s="3"/>
      <c r="Q160" s="3"/>
      <c r="R160" s="3"/>
      <c r="S160" s="3"/>
      <c r="T160" s="3"/>
      <c r="U160" s="3"/>
      <c r="V160" s="3"/>
      <c r="W160" s="3"/>
      <c r="X160" s="3"/>
      <c r="Y160" s="3"/>
    </row>
    <row r="161" spans="1:25" ht="12.75">
      <c r="A161" s="3"/>
      <c r="B161" s="3"/>
      <c r="C161" s="3"/>
      <c r="D161" s="4"/>
      <c r="E161" s="3"/>
      <c r="F161" s="3"/>
      <c r="G161" s="3"/>
      <c r="H161" s="3"/>
      <c r="I161" s="3"/>
      <c r="J161" s="3"/>
      <c r="K161" s="3"/>
      <c r="L161" s="3"/>
      <c r="M161" s="3"/>
      <c r="N161" s="3"/>
      <c r="O161" s="3"/>
      <c r="P161" s="3"/>
      <c r="Q161" s="3"/>
      <c r="R161" s="3"/>
      <c r="S161" s="3"/>
      <c r="T161" s="3"/>
      <c r="U161" s="3"/>
      <c r="V161" s="3"/>
      <c r="W161" s="3"/>
      <c r="X161" s="3"/>
      <c r="Y161" s="3"/>
    </row>
    <row r="162" spans="1:25" ht="12.75">
      <c r="A162" s="3"/>
      <c r="B162" s="3"/>
      <c r="C162" s="3"/>
      <c r="D162" s="4"/>
      <c r="E162" s="3"/>
      <c r="F162" s="3"/>
      <c r="G162" s="3"/>
      <c r="H162" s="3"/>
      <c r="I162" s="3"/>
      <c r="J162" s="3"/>
      <c r="K162" s="3"/>
      <c r="L162" s="3"/>
      <c r="M162" s="3"/>
      <c r="N162" s="3"/>
      <c r="O162" s="3"/>
      <c r="P162" s="3"/>
      <c r="Q162" s="3"/>
      <c r="R162" s="3"/>
      <c r="S162" s="3"/>
      <c r="T162" s="3"/>
      <c r="U162" s="3"/>
      <c r="V162" s="3"/>
      <c r="W162" s="3"/>
      <c r="X162" s="3"/>
      <c r="Y162" s="3"/>
    </row>
    <row r="163" spans="1:25" ht="12.75">
      <c r="A163" s="3"/>
      <c r="B163" s="3"/>
      <c r="C163" s="3"/>
      <c r="D163" s="4"/>
      <c r="E163" s="3"/>
      <c r="F163" s="3"/>
      <c r="G163" s="3"/>
      <c r="H163" s="3"/>
      <c r="I163" s="3"/>
      <c r="J163" s="3"/>
      <c r="K163" s="3"/>
      <c r="L163" s="3"/>
      <c r="M163" s="3"/>
      <c r="N163" s="3"/>
      <c r="O163" s="3"/>
      <c r="P163" s="3"/>
      <c r="Q163" s="3"/>
      <c r="R163" s="3"/>
      <c r="S163" s="3"/>
      <c r="T163" s="3"/>
      <c r="U163" s="3"/>
      <c r="V163" s="3"/>
      <c r="W163" s="3"/>
      <c r="X163" s="3"/>
      <c r="Y163" s="3"/>
    </row>
    <row r="164" spans="1:25" ht="12.75">
      <c r="A164" s="3"/>
      <c r="B164" s="3"/>
      <c r="C164" s="3"/>
      <c r="D164" s="4"/>
      <c r="E164" s="3"/>
      <c r="F164" s="3"/>
      <c r="G164" s="3"/>
      <c r="H164" s="3"/>
      <c r="I164" s="3"/>
      <c r="J164" s="3"/>
      <c r="K164" s="3"/>
      <c r="L164" s="3"/>
      <c r="M164" s="3"/>
      <c r="N164" s="3"/>
      <c r="O164" s="3"/>
      <c r="P164" s="3"/>
      <c r="Q164" s="3"/>
      <c r="R164" s="3"/>
      <c r="S164" s="3"/>
      <c r="T164" s="3"/>
      <c r="U164" s="3"/>
      <c r="V164" s="3"/>
      <c r="W164" s="3"/>
      <c r="X164" s="3"/>
      <c r="Y164" s="3"/>
    </row>
    <row r="165" spans="1:25" ht="12.75">
      <c r="A165" s="3"/>
      <c r="B165" s="3"/>
      <c r="C165" s="3"/>
      <c r="D165" s="4"/>
      <c r="E165" s="3"/>
      <c r="F165" s="3"/>
      <c r="G165" s="3"/>
      <c r="H165" s="3"/>
      <c r="I165" s="3"/>
      <c r="J165" s="3"/>
      <c r="K165" s="3"/>
      <c r="L165" s="3"/>
      <c r="M165" s="3"/>
      <c r="N165" s="3"/>
      <c r="O165" s="3"/>
      <c r="P165" s="3"/>
      <c r="Q165" s="3"/>
      <c r="R165" s="3"/>
      <c r="S165" s="3"/>
      <c r="T165" s="3"/>
      <c r="U165" s="3"/>
      <c r="V165" s="3"/>
      <c r="W165" s="3"/>
      <c r="X165" s="3"/>
      <c r="Y165" s="3"/>
    </row>
    <row r="166" spans="1:25" ht="12.75">
      <c r="A166" s="3"/>
      <c r="B166" s="3"/>
      <c r="C166" s="3"/>
      <c r="D166" s="4"/>
      <c r="E166" s="3"/>
      <c r="F166" s="3"/>
      <c r="G166" s="3"/>
      <c r="H166" s="3"/>
      <c r="I166" s="3"/>
      <c r="J166" s="3"/>
      <c r="K166" s="3"/>
      <c r="L166" s="3"/>
      <c r="M166" s="3"/>
      <c r="N166" s="3"/>
      <c r="O166" s="3"/>
      <c r="P166" s="3"/>
      <c r="Q166" s="3"/>
      <c r="R166" s="3"/>
      <c r="S166" s="3"/>
      <c r="T166" s="3"/>
      <c r="U166" s="3"/>
      <c r="V166" s="3"/>
      <c r="W166" s="3"/>
      <c r="X166" s="3"/>
      <c r="Y166" s="3"/>
    </row>
    <row r="167" spans="1:25" ht="12.75">
      <c r="A167" s="3"/>
      <c r="B167" s="3"/>
      <c r="C167" s="3"/>
      <c r="D167" s="4"/>
      <c r="E167" s="3"/>
      <c r="F167" s="3"/>
      <c r="G167" s="3"/>
      <c r="H167" s="3"/>
      <c r="I167" s="3"/>
      <c r="J167" s="3"/>
      <c r="K167" s="3"/>
      <c r="L167" s="3"/>
      <c r="M167" s="3"/>
      <c r="N167" s="3"/>
      <c r="O167" s="3"/>
      <c r="P167" s="3"/>
      <c r="Q167" s="3"/>
      <c r="R167" s="3"/>
      <c r="S167" s="3"/>
      <c r="T167" s="3"/>
      <c r="U167" s="3"/>
      <c r="V167" s="3"/>
      <c r="W167" s="3"/>
      <c r="X167" s="3"/>
      <c r="Y167" s="3"/>
    </row>
    <row r="168" spans="1:25" ht="12.75">
      <c r="A168" s="3"/>
      <c r="B168" s="3"/>
      <c r="C168" s="3"/>
      <c r="D168" s="4"/>
      <c r="E168" s="3"/>
      <c r="F168" s="3"/>
      <c r="G168" s="3"/>
      <c r="H168" s="3"/>
      <c r="I168" s="3"/>
      <c r="J168" s="3"/>
      <c r="K168" s="3"/>
      <c r="L168" s="3"/>
      <c r="M168" s="3"/>
      <c r="N168" s="3"/>
      <c r="O168" s="3"/>
      <c r="P168" s="3"/>
      <c r="Q168" s="3"/>
      <c r="R168" s="3"/>
      <c r="S168" s="3"/>
      <c r="T168" s="3"/>
      <c r="U168" s="3"/>
      <c r="V168" s="3"/>
      <c r="W168" s="3"/>
      <c r="X168" s="3"/>
      <c r="Y168" s="3"/>
    </row>
    <row r="169" spans="1:25" ht="12.75">
      <c r="A169" s="3"/>
      <c r="B169" s="3"/>
      <c r="C169" s="3"/>
      <c r="D169" s="4"/>
      <c r="E169" s="3"/>
      <c r="F169" s="3"/>
      <c r="G169" s="3"/>
      <c r="H169" s="3"/>
      <c r="I169" s="3"/>
      <c r="J169" s="3"/>
      <c r="K169" s="3"/>
      <c r="L169" s="3"/>
      <c r="M169" s="3"/>
      <c r="N169" s="3"/>
      <c r="O169" s="3"/>
      <c r="P169" s="3"/>
      <c r="Q169" s="3"/>
      <c r="R169" s="3"/>
      <c r="S169" s="3"/>
      <c r="T169" s="3"/>
      <c r="U169" s="3"/>
      <c r="V169" s="3"/>
      <c r="W169" s="3"/>
      <c r="X169" s="3"/>
      <c r="Y169" s="3"/>
    </row>
    <row r="170" spans="1:25" ht="12.75">
      <c r="A170" s="3"/>
      <c r="B170" s="3"/>
      <c r="C170" s="3"/>
      <c r="D170" s="4"/>
      <c r="E170" s="3"/>
      <c r="F170" s="3"/>
      <c r="G170" s="3"/>
      <c r="H170" s="3"/>
      <c r="I170" s="3"/>
      <c r="J170" s="3"/>
      <c r="K170" s="3"/>
      <c r="L170" s="3"/>
      <c r="M170" s="3"/>
      <c r="N170" s="3"/>
      <c r="O170" s="3"/>
      <c r="P170" s="3"/>
      <c r="Q170" s="3"/>
      <c r="R170" s="3"/>
      <c r="S170" s="3"/>
      <c r="T170" s="3"/>
      <c r="U170" s="3"/>
      <c r="V170" s="3"/>
      <c r="W170" s="3"/>
      <c r="X170" s="3"/>
      <c r="Y170" s="3"/>
    </row>
    <row r="171" spans="1:25" ht="12.75">
      <c r="A171" s="3"/>
      <c r="B171" s="3"/>
      <c r="C171" s="3"/>
      <c r="D171" s="4"/>
      <c r="E171" s="3"/>
      <c r="F171" s="3"/>
      <c r="G171" s="3"/>
      <c r="H171" s="3"/>
      <c r="I171" s="3"/>
      <c r="J171" s="3"/>
      <c r="K171" s="3"/>
      <c r="L171" s="3"/>
      <c r="M171" s="3"/>
      <c r="N171" s="3"/>
      <c r="O171" s="3"/>
      <c r="P171" s="3"/>
      <c r="Q171" s="3"/>
      <c r="R171" s="3"/>
      <c r="S171" s="3"/>
      <c r="T171" s="3"/>
      <c r="U171" s="3"/>
      <c r="V171" s="3"/>
      <c r="W171" s="3"/>
      <c r="X171" s="3"/>
      <c r="Y171" s="3"/>
    </row>
    <row r="172" spans="1:25" ht="12.75">
      <c r="A172" s="3"/>
      <c r="B172" s="3"/>
      <c r="C172" s="3"/>
      <c r="D172" s="4"/>
      <c r="E172" s="3"/>
      <c r="F172" s="3"/>
      <c r="G172" s="3"/>
      <c r="H172" s="3"/>
      <c r="I172" s="3"/>
      <c r="J172" s="3"/>
      <c r="K172" s="3"/>
      <c r="L172" s="3"/>
      <c r="M172" s="3"/>
      <c r="N172" s="3"/>
      <c r="O172" s="3"/>
      <c r="P172" s="3"/>
      <c r="Q172" s="3"/>
      <c r="R172" s="3"/>
      <c r="S172" s="3"/>
      <c r="T172" s="3"/>
      <c r="U172" s="3"/>
      <c r="V172" s="3"/>
      <c r="W172" s="3"/>
      <c r="X172" s="3"/>
      <c r="Y172" s="3"/>
    </row>
    <row r="173" spans="1:25" ht="12.75">
      <c r="A173" s="3"/>
      <c r="B173" s="3"/>
      <c r="C173" s="3"/>
      <c r="D173" s="4"/>
      <c r="E173" s="3"/>
      <c r="F173" s="3"/>
      <c r="G173" s="3"/>
      <c r="H173" s="3"/>
      <c r="I173" s="3"/>
      <c r="J173" s="3"/>
      <c r="K173" s="3"/>
      <c r="L173" s="3"/>
      <c r="M173" s="3"/>
      <c r="N173" s="3"/>
      <c r="O173" s="3"/>
      <c r="P173" s="3"/>
      <c r="Q173" s="3"/>
      <c r="R173" s="3"/>
      <c r="S173" s="3"/>
      <c r="T173" s="3"/>
      <c r="U173" s="3"/>
      <c r="V173" s="3"/>
      <c r="W173" s="3"/>
      <c r="X173" s="3"/>
      <c r="Y173" s="3"/>
    </row>
    <row r="174" spans="1:25" ht="12.75">
      <c r="A174" s="3"/>
      <c r="B174" s="3"/>
      <c r="C174" s="3"/>
      <c r="D174" s="4"/>
      <c r="E174" s="3"/>
      <c r="F174" s="3"/>
      <c r="G174" s="3"/>
      <c r="H174" s="3"/>
      <c r="I174" s="3"/>
      <c r="J174" s="3"/>
      <c r="K174" s="3"/>
      <c r="L174" s="3"/>
      <c r="M174" s="3"/>
      <c r="N174" s="3"/>
      <c r="O174" s="3"/>
      <c r="P174" s="3"/>
      <c r="Q174" s="3"/>
      <c r="R174" s="3"/>
      <c r="S174" s="3"/>
      <c r="T174" s="3"/>
      <c r="U174" s="3"/>
      <c r="V174" s="3"/>
      <c r="W174" s="3"/>
      <c r="X174" s="3"/>
      <c r="Y174" s="3"/>
    </row>
    <row r="175" spans="1:25" ht="12.75">
      <c r="A175" s="3"/>
      <c r="B175" s="3"/>
      <c r="C175" s="3"/>
      <c r="D175" s="4"/>
      <c r="E175" s="3"/>
      <c r="F175" s="3"/>
      <c r="G175" s="3"/>
      <c r="H175" s="3"/>
      <c r="I175" s="3"/>
      <c r="J175" s="3"/>
      <c r="K175" s="3"/>
      <c r="L175" s="3"/>
      <c r="M175" s="3"/>
      <c r="N175" s="3"/>
      <c r="O175" s="3"/>
      <c r="P175" s="3"/>
      <c r="Q175" s="3"/>
      <c r="R175" s="3"/>
      <c r="S175" s="3"/>
      <c r="T175" s="3"/>
      <c r="U175" s="3"/>
      <c r="V175" s="3"/>
      <c r="W175" s="3"/>
      <c r="X175" s="3"/>
      <c r="Y175" s="3"/>
    </row>
    <row r="176" spans="1:25" ht="12.75">
      <c r="A176" s="3"/>
      <c r="B176" s="3"/>
      <c r="C176" s="3"/>
      <c r="D176" s="4"/>
      <c r="E176" s="3"/>
      <c r="F176" s="3"/>
      <c r="G176" s="3"/>
      <c r="H176" s="3"/>
      <c r="I176" s="3"/>
      <c r="J176" s="3"/>
      <c r="K176" s="3"/>
      <c r="L176" s="3"/>
      <c r="M176" s="3"/>
      <c r="N176" s="3"/>
      <c r="O176" s="3"/>
      <c r="P176" s="3"/>
      <c r="Q176" s="3"/>
      <c r="R176" s="3"/>
      <c r="S176" s="3"/>
      <c r="T176" s="3"/>
      <c r="U176" s="3"/>
      <c r="V176" s="3"/>
      <c r="W176" s="3"/>
      <c r="X176" s="3"/>
      <c r="Y176" s="3"/>
    </row>
    <row r="177" spans="1:25" ht="12.75">
      <c r="A177" s="3"/>
      <c r="B177" s="3"/>
      <c r="C177" s="3"/>
      <c r="D177" s="4"/>
      <c r="E177" s="3"/>
      <c r="F177" s="3"/>
      <c r="G177" s="3"/>
      <c r="H177" s="3"/>
      <c r="I177" s="3"/>
      <c r="J177" s="3"/>
      <c r="K177" s="3"/>
      <c r="L177" s="3"/>
      <c r="M177" s="3"/>
      <c r="N177" s="3"/>
      <c r="O177" s="3"/>
      <c r="P177" s="3"/>
      <c r="Q177" s="3"/>
      <c r="R177" s="3"/>
      <c r="S177" s="3"/>
      <c r="T177" s="3"/>
      <c r="U177" s="3"/>
      <c r="V177" s="3"/>
      <c r="W177" s="3"/>
      <c r="X177" s="3"/>
      <c r="Y177" s="3"/>
    </row>
    <row r="178" spans="1:25" ht="12.75">
      <c r="A178" s="3"/>
      <c r="B178" s="3"/>
      <c r="C178" s="3"/>
      <c r="D178" s="4"/>
      <c r="E178" s="3"/>
      <c r="F178" s="3"/>
      <c r="G178" s="3"/>
      <c r="H178" s="3"/>
      <c r="I178" s="3"/>
      <c r="J178" s="3"/>
      <c r="K178" s="3"/>
      <c r="L178" s="3"/>
      <c r="M178" s="3"/>
      <c r="N178" s="3"/>
      <c r="O178" s="3"/>
      <c r="P178" s="3"/>
      <c r="Q178" s="3"/>
      <c r="R178" s="3"/>
      <c r="S178" s="3"/>
      <c r="T178" s="3"/>
      <c r="U178" s="3"/>
      <c r="V178" s="3"/>
      <c r="W178" s="3"/>
      <c r="X178" s="3"/>
      <c r="Y178" s="3"/>
    </row>
    <row r="179" spans="1:25" ht="12.75">
      <c r="A179" s="3"/>
      <c r="B179" s="3"/>
      <c r="C179" s="3"/>
      <c r="D179" s="4"/>
      <c r="E179" s="3"/>
      <c r="F179" s="3"/>
      <c r="G179" s="3"/>
      <c r="H179" s="3"/>
      <c r="I179" s="3"/>
      <c r="J179" s="3"/>
      <c r="K179" s="3"/>
      <c r="L179" s="3"/>
      <c r="M179" s="3"/>
      <c r="N179" s="3"/>
      <c r="O179" s="3"/>
      <c r="P179" s="3"/>
      <c r="Q179" s="3"/>
      <c r="R179" s="3"/>
      <c r="S179" s="3"/>
      <c r="T179" s="3"/>
      <c r="U179" s="3"/>
      <c r="V179" s="3"/>
      <c r="W179" s="3"/>
      <c r="X179" s="3"/>
      <c r="Y179" s="3"/>
    </row>
    <row r="180" spans="1:25" ht="12.75">
      <c r="A180" s="3"/>
      <c r="B180" s="3"/>
      <c r="C180" s="3"/>
      <c r="D180" s="4"/>
      <c r="E180" s="3"/>
      <c r="F180" s="3"/>
      <c r="G180" s="3"/>
      <c r="H180" s="3"/>
      <c r="I180" s="3"/>
      <c r="J180" s="3"/>
      <c r="K180" s="3"/>
      <c r="L180" s="3"/>
      <c r="M180" s="3"/>
      <c r="N180" s="3"/>
      <c r="O180" s="3"/>
      <c r="P180" s="3"/>
      <c r="Q180" s="3"/>
      <c r="R180" s="3"/>
      <c r="S180" s="3"/>
      <c r="T180" s="3"/>
      <c r="U180" s="3"/>
      <c r="V180" s="3"/>
      <c r="W180" s="3"/>
      <c r="X180" s="3"/>
      <c r="Y180" s="3"/>
    </row>
    <row r="181" spans="1:25" ht="12.75">
      <c r="A181" s="3"/>
      <c r="B181" s="3"/>
      <c r="C181" s="3"/>
      <c r="D181" s="4"/>
      <c r="E181" s="3"/>
      <c r="F181" s="3"/>
      <c r="G181" s="3"/>
      <c r="H181" s="3"/>
      <c r="I181" s="3"/>
      <c r="J181" s="3"/>
      <c r="K181" s="3"/>
      <c r="L181" s="3"/>
      <c r="M181" s="3"/>
      <c r="N181" s="3"/>
      <c r="O181" s="3"/>
      <c r="P181" s="3"/>
      <c r="Q181" s="3"/>
      <c r="R181" s="3"/>
      <c r="S181" s="3"/>
      <c r="T181" s="3"/>
      <c r="U181" s="3"/>
      <c r="V181" s="3"/>
      <c r="W181" s="3"/>
      <c r="X181" s="3"/>
      <c r="Y181" s="3"/>
    </row>
    <row r="182" spans="1:25" ht="12.75">
      <c r="A182" s="3"/>
      <c r="B182" s="3"/>
      <c r="C182" s="3"/>
      <c r="D182" s="4"/>
      <c r="E182" s="3"/>
      <c r="F182" s="3"/>
      <c r="G182" s="3"/>
      <c r="H182" s="3"/>
      <c r="I182" s="3"/>
      <c r="J182" s="3"/>
      <c r="K182" s="3"/>
      <c r="L182" s="3"/>
      <c r="M182" s="3"/>
      <c r="N182" s="3"/>
      <c r="O182" s="3"/>
      <c r="P182" s="3"/>
      <c r="Q182" s="3"/>
      <c r="R182" s="3"/>
      <c r="S182" s="3"/>
      <c r="T182" s="3"/>
      <c r="U182" s="3"/>
      <c r="V182" s="3"/>
      <c r="W182" s="3"/>
      <c r="X182" s="3"/>
      <c r="Y182" s="3"/>
    </row>
    <row r="183" spans="1:25" ht="12.75">
      <c r="A183" s="3"/>
      <c r="B183" s="3"/>
      <c r="C183" s="3"/>
      <c r="D183" s="4"/>
      <c r="E183" s="3"/>
      <c r="F183" s="3"/>
      <c r="G183" s="3"/>
      <c r="H183" s="3"/>
      <c r="I183" s="3"/>
      <c r="J183" s="3"/>
      <c r="K183" s="3"/>
      <c r="L183" s="3"/>
      <c r="M183" s="3"/>
      <c r="N183" s="3"/>
      <c r="O183" s="3"/>
      <c r="P183" s="3"/>
      <c r="Q183" s="3"/>
      <c r="R183" s="3"/>
      <c r="S183" s="3"/>
      <c r="T183" s="3"/>
      <c r="U183" s="3"/>
      <c r="V183" s="3"/>
      <c r="W183" s="3"/>
      <c r="X183" s="3"/>
      <c r="Y183" s="3"/>
    </row>
    <row r="184" spans="1:25" ht="12.75">
      <c r="A184" s="3"/>
      <c r="B184" s="3"/>
      <c r="C184" s="3"/>
      <c r="D184" s="4"/>
      <c r="E184" s="3"/>
      <c r="F184" s="3"/>
      <c r="G184" s="3"/>
      <c r="H184" s="3"/>
      <c r="I184" s="3"/>
      <c r="J184" s="3"/>
      <c r="K184" s="3"/>
      <c r="L184" s="3"/>
      <c r="M184" s="3"/>
      <c r="N184" s="3"/>
      <c r="O184" s="3"/>
      <c r="P184" s="3"/>
      <c r="Q184" s="3"/>
      <c r="R184" s="3"/>
      <c r="S184" s="3"/>
      <c r="T184" s="3"/>
      <c r="U184" s="3"/>
      <c r="V184" s="3"/>
      <c r="W184" s="3"/>
      <c r="X184" s="3"/>
      <c r="Y184" s="3"/>
    </row>
    <row r="185" spans="1:25" ht="12.75">
      <c r="A185" s="3"/>
      <c r="B185" s="3"/>
      <c r="C185" s="3"/>
      <c r="D185" s="4"/>
      <c r="E185" s="3"/>
      <c r="F185" s="3"/>
      <c r="G185" s="3"/>
      <c r="H185" s="3"/>
      <c r="I185" s="3"/>
      <c r="J185" s="3"/>
      <c r="K185" s="3"/>
      <c r="L185" s="3"/>
      <c r="M185" s="3"/>
      <c r="N185" s="3"/>
      <c r="O185" s="3"/>
      <c r="P185" s="3"/>
      <c r="Q185" s="3"/>
      <c r="R185" s="3"/>
      <c r="S185" s="3"/>
      <c r="T185" s="3"/>
      <c r="U185" s="3"/>
      <c r="V185" s="3"/>
      <c r="W185" s="3"/>
      <c r="X185" s="3"/>
      <c r="Y185" s="3"/>
    </row>
    <row r="186" spans="1:25" ht="12.75">
      <c r="A186" s="3"/>
      <c r="B186" s="3"/>
      <c r="C186" s="3"/>
      <c r="D186" s="4"/>
      <c r="E186" s="3"/>
      <c r="F186" s="3"/>
      <c r="G186" s="3"/>
      <c r="H186" s="3"/>
      <c r="I186" s="3"/>
      <c r="J186" s="3"/>
      <c r="K186" s="3"/>
      <c r="L186" s="3"/>
      <c r="M186" s="3"/>
      <c r="N186" s="3"/>
      <c r="O186" s="3"/>
      <c r="P186" s="3"/>
      <c r="Q186" s="3"/>
      <c r="R186" s="3"/>
      <c r="S186" s="3"/>
      <c r="T186" s="3"/>
      <c r="U186" s="3"/>
      <c r="V186" s="3"/>
      <c r="W186" s="3"/>
      <c r="X186" s="3"/>
      <c r="Y186" s="3"/>
    </row>
    <row r="187" spans="1:25" ht="12.75">
      <c r="A187" s="3"/>
      <c r="B187" s="3"/>
      <c r="C187" s="3"/>
      <c r="D187" s="4"/>
      <c r="E187" s="3"/>
      <c r="F187" s="3"/>
      <c r="G187" s="3"/>
      <c r="H187" s="3"/>
      <c r="I187" s="3"/>
      <c r="J187" s="3"/>
      <c r="K187" s="3"/>
      <c r="L187" s="3"/>
      <c r="M187" s="3"/>
      <c r="N187" s="3"/>
      <c r="O187" s="3"/>
      <c r="P187" s="3"/>
      <c r="Q187" s="3"/>
      <c r="R187" s="3"/>
      <c r="S187" s="3"/>
      <c r="T187" s="3"/>
      <c r="U187" s="3"/>
      <c r="V187" s="3"/>
      <c r="W187" s="3"/>
      <c r="X187" s="3"/>
      <c r="Y187" s="3"/>
    </row>
    <row r="188" spans="1:25" ht="12.75">
      <c r="A188" s="3"/>
      <c r="B188" s="3"/>
      <c r="C188" s="3"/>
      <c r="D188" s="4"/>
      <c r="E188" s="3"/>
      <c r="F188" s="3"/>
      <c r="G188" s="3"/>
      <c r="H188" s="3"/>
      <c r="I188" s="3"/>
      <c r="J188" s="3"/>
      <c r="K188" s="3"/>
      <c r="L188" s="3"/>
      <c r="M188" s="3"/>
      <c r="N188" s="3"/>
      <c r="O188" s="3"/>
      <c r="P188" s="3"/>
      <c r="Q188" s="3"/>
      <c r="R188" s="3"/>
      <c r="S188" s="3"/>
      <c r="T188" s="3"/>
      <c r="U188" s="3"/>
      <c r="V188" s="3"/>
      <c r="W188" s="3"/>
      <c r="X188" s="3"/>
      <c r="Y188" s="3"/>
    </row>
    <row r="189" spans="1:25" ht="12.75">
      <c r="A189" s="3"/>
      <c r="B189" s="3"/>
      <c r="C189" s="3"/>
      <c r="D189" s="4"/>
      <c r="E189" s="3"/>
      <c r="F189" s="3"/>
      <c r="G189" s="3"/>
      <c r="H189" s="3"/>
      <c r="I189" s="3"/>
      <c r="J189" s="3"/>
      <c r="K189" s="3"/>
      <c r="L189" s="3"/>
      <c r="M189" s="3"/>
      <c r="N189" s="3"/>
      <c r="O189" s="3"/>
      <c r="P189" s="3"/>
      <c r="Q189" s="3"/>
      <c r="R189" s="3"/>
      <c r="S189" s="3"/>
      <c r="T189" s="3"/>
      <c r="U189" s="3"/>
      <c r="V189" s="3"/>
      <c r="W189" s="3"/>
      <c r="X189" s="3"/>
      <c r="Y189" s="3"/>
    </row>
    <row r="190" spans="1:25" ht="12.75">
      <c r="A190" s="3"/>
      <c r="B190" s="3"/>
      <c r="C190" s="3"/>
      <c r="D190" s="4"/>
      <c r="E190" s="3"/>
      <c r="F190" s="3"/>
      <c r="G190" s="3"/>
      <c r="H190" s="3"/>
      <c r="I190" s="3"/>
      <c r="J190" s="3"/>
      <c r="K190" s="3"/>
      <c r="L190" s="3"/>
      <c r="M190" s="3"/>
      <c r="N190" s="3"/>
      <c r="O190" s="3"/>
      <c r="P190" s="3"/>
      <c r="Q190" s="3"/>
      <c r="R190" s="3"/>
      <c r="S190" s="3"/>
      <c r="T190" s="3"/>
      <c r="U190" s="3"/>
      <c r="V190" s="3"/>
      <c r="W190" s="3"/>
      <c r="X190" s="3"/>
      <c r="Y190" s="3"/>
    </row>
    <row r="191" spans="1:25" ht="12.75">
      <c r="A191" s="3"/>
      <c r="B191" s="3"/>
      <c r="C191" s="3"/>
      <c r="D191" s="4"/>
      <c r="E191" s="3"/>
      <c r="F191" s="3"/>
      <c r="G191" s="3"/>
      <c r="H191" s="3"/>
      <c r="I191" s="3"/>
      <c r="J191" s="3"/>
      <c r="K191" s="3"/>
      <c r="L191" s="3"/>
      <c r="M191" s="3"/>
      <c r="N191" s="3"/>
      <c r="O191" s="3"/>
      <c r="P191" s="3"/>
      <c r="Q191" s="3"/>
      <c r="R191" s="3"/>
      <c r="S191" s="3"/>
      <c r="T191" s="3"/>
      <c r="U191" s="3"/>
      <c r="V191" s="3"/>
      <c r="W191" s="3"/>
      <c r="X191" s="3"/>
      <c r="Y191" s="3"/>
    </row>
    <row r="192" spans="1:25" ht="12.75">
      <c r="A192" s="3"/>
      <c r="B192" s="3"/>
      <c r="C192" s="3"/>
      <c r="D192" s="4"/>
      <c r="E192" s="3"/>
      <c r="F192" s="3"/>
      <c r="G192" s="3"/>
      <c r="H192" s="3"/>
      <c r="I192" s="3"/>
      <c r="J192" s="3"/>
      <c r="K192" s="3"/>
      <c r="L192" s="3"/>
      <c r="M192" s="3"/>
      <c r="N192" s="3"/>
      <c r="O192" s="3"/>
      <c r="P192" s="3"/>
      <c r="Q192" s="3"/>
      <c r="R192" s="3"/>
      <c r="S192" s="3"/>
      <c r="T192" s="3"/>
      <c r="U192" s="3"/>
      <c r="V192" s="3"/>
      <c r="W192" s="3"/>
      <c r="X192" s="3"/>
      <c r="Y192" s="3"/>
    </row>
    <row r="193" spans="1:25" ht="12.75">
      <c r="A193" s="3"/>
      <c r="B193" s="3"/>
      <c r="C193" s="3"/>
      <c r="D193" s="4"/>
      <c r="E193" s="3"/>
      <c r="F193" s="3"/>
      <c r="G193" s="3"/>
      <c r="H193" s="3"/>
      <c r="I193" s="3"/>
      <c r="J193" s="3"/>
      <c r="K193" s="3"/>
      <c r="L193" s="3"/>
      <c r="M193" s="3"/>
      <c r="N193" s="3"/>
      <c r="O193" s="3"/>
      <c r="P193" s="3"/>
      <c r="Q193" s="3"/>
      <c r="R193" s="3"/>
      <c r="S193" s="3"/>
      <c r="T193" s="3"/>
      <c r="U193" s="3"/>
      <c r="V193" s="3"/>
      <c r="W193" s="3"/>
      <c r="X193" s="3"/>
      <c r="Y193" s="3"/>
    </row>
    <row r="194" spans="1:25" ht="12.75">
      <c r="A194" s="3"/>
      <c r="B194" s="3"/>
      <c r="C194" s="3"/>
      <c r="D194" s="4"/>
      <c r="E194" s="3"/>
      <c r="F194" s="3"/>
      <c r="G194" s="3"/>
      <c r="H194" s="3"/>
      <c r="I194" s="3"/>
      <c r="J194" s="3"/>
      <c r="K194" s="3"/>
      <c r="L194" s="3"/>
      <c r="M194" s="3"/>
      <c r="N194" s="3"/>
      <c r="O194" s="3"/>
      <c r="P194" s="3"/>
      <c r="Q194" s="3"/>
      <c r="R194" s="3"/>
      <c r="S194" s="3"/>
      <c r="T194" s="3"/>
      <c r="U194" s="3"/>
      <c r="V194" s="3"/>
      <c r="W194" s="3"/>
      <c r="X194" s="3"/>
      <c r="Y194" s="3"/>
    </row>
    <row r="195" spans="1:25" ht="12.75">
      <c r="A195" s="3"/>
      <c r="B195" s="3"/>
      <c r="C195" s="3"/>
      <c r="D195" s="4"/>
      <c r="E195" s="3"/>
      <c r="F195" s="3"/>
      <c r="G195" s="3"/>
      <c r="H195" s="3"/>
      <c r="I195" s="3"/>
      <c r="J195" s="3"/>
      <c r="K195" s="3"/>
      <c r="L195" s="3"/>
      <c r="M195" s="3"/>
      <c r="N195" s="3"/>
      <c r="O195" s="3"/>
      <c r="P195" s="3"/>
      <c r="Q195" s="3"/>
      <c r="R195" s="3"/>
      <c r="S195" s="3"/>
      <c r="T195" s="3"/>
      <c r="U195" s="3"/>
      <c r="V195" s="3"/>
      <c r="W195" s="3"/>
      <c r="X195" s="3"/>
      <c r="Y195" s="3"/>
    </row>
    <row r="196" spans="1:25" ht="12.75">
      <c r="A196" s="3"/>
      <c r="B196" s="3"/>
      <c r="C196" s="3"/>
      <c r="D196" s="4"/>
      <c r="E196" s="3"/>
      <c r="F196" s="3"/>
      <c r="G196" s="3"/>
      <c r="H196" s="3"/>
      <c r="I196" s="3"/>
      <c r="J196" s="3"/>
      <c r="K196" s="3"/>
      <c r="L196" s="3"/>
      <c r="M196" s="3"/>
      <c r="N196" s="3"/>
      <c r="O196" s="3"/>
      <c r="P196" s="3"/>
      <c r="Q196" s="3"/>
      <c r="R196" s="3"/>
      <c r="S196" s="3"/>
      <c r="T196" s="3"/>
      <c r="U196" s="3"/>
      <c r="V196" s="3"/>
      <c r="W196" s="3"/>
      <c r="X196" s="3"/>
      <c r="Y196" s="3"/>
    </row>
    <row r="197" spans="1:25" ht="12.75">
      <c r="A197" s="3"/>
      <c r="B197" s="3"/>
      <c r="C197" s="3"/>
      <c r="D197" s="4"/>
      <c r="E197" s="3"/>
      <c r="F197" s="3"/>
      <c r="G197" s="3"/>
      <c r="H197" s="3"/>
      <c r="I197" s="3"/>
      <c r="J197" s="3"/>
      <c r="K197" s="3"/>
      <c r="L197" s="3"/>
      <c r="M197" s="3"/>
      <c r="N197" s="3"/>
      <c r="O197" s="3"/>
      <c r="P197" s="3"/>
      <c r="Q197" s="3"/>
      <c r="R197" s="3"/>
      <c r="S197" s="3"/>
      <c r="T197" s="3"/>
      <c r="U197" s="3"/>
      <c r="V197" s="3"/>
      <c r="W197" s="3"/>
      <c r="X197" s="3"/>
      <c r="Y197" s="3"/>
    </row>
    <row r="198" spans="1:25" ht="12.75">
      <c r="A198" s="3"/>
      <c r="B198" s="3"/>
      <c r="C198" s="3"/>
      <c r="D198" s="4"/>
      <c r="E198" s="3"/>
      <c r="F198" s="3"/>
      <c r="G198" s="3"/>
      <c r="H198" s="3"/>
      <c r="I198" s="3"/>
      <c r="J198" s="3"/>
      <c r="K198" s="3"/>
      <c r="L198" s="3"/>
      <c r="M198" s="3"/>
      <c r="N198" s="3"/>
      <c r="O198" s="3"/>
      <c r="P198" s="3"/>
      <c r="Q198" s="3"/>
      <c r="R198" s="3"/>
      <c r="S198" s="3"/>
      <c r="T198" s="3"/>
      <c r="U198" s="3"/>
      <c r="V198" s="3"/>
      <c r="W198" s="3"/>
      <c r="X198" s="3"/>
      <c r="Y198" s="3"/>
    </row>
    <row r="199" spans="1:25" ht="12.75">
      <c r="A199" s="3"/>
      <c r="B199" s="3"/>
      <c r="C199" s="3"/>
      <c r="D199" s="4"/>
      <c r="E199" s="3"/>
      <c r="F199" s="3"/>
      <c r="G199" s="3"/>
      <c r="H199" s="3"/>
      <c r="I199" s="3"/>
      <c r="J199" s="3"/>
      <c r="K199" s="3"/>
      <c r="L199" s="3"/>
      <c r="M199" s="3"/>
      <c r="N199" s="3"/>
      <c r="O199" s="3"/>
      <c r="P199" s="3"/>
      <c r="Q199" s="3"/>
      <c r="R199" s="3"/>
      <c r="S199" s="3"/>
      <c r="T199" s="3"/>
      <c r="U199" s="3"/>
      <c r="V199" s="3"/>
      <c r="W199" s="3"/>
      <c r="X199" s="3"/>
      <c r="Y199" s="3"/>
    </row>
    <row r="200" spans="1:25" ht="12.75">
      <c r="A200" s="3"/>
      <c r="B200" s="3"/>
      <c r="C200" s="3"/>
      <c r="D200" s="4"/>
      <c r="E200" s="3"/>
      <c r="F200" s="3"/>
      <c r="G200" s="3"/>
      <c r="H200" s="3"/>
      <c r="I200" s="3"/>
      <c r="J200" s="3"/>
      <c r="K200" s="3"/>
      <c r="L200" s="3"/>
      <c r="M200" s="3"/>
      <c r="N200" s="3"/>
      <c r="O200" s="3"/>
      <c r="P200" s="3"/>
      <c r="Q200" s="3"/>
      <c r="R200" s="3"/>
      <c r="S200" s="3"/>
      <c r="T200" s="3"/>
      <c r="U200" s="3"/>
      <c r="V200" s="3"/>
      <c r="W200" s="3"/>
      <c r="X200" s="3"/>
      <c r="Y200" s="3"/>
    </row>
    <row r="201" spans="1:25" ht="12.75">
      <c r="A201" s="3"/>
      <c r="B201" s="3"/>
      <c r="C201" s="3"/>
      <c r="D201" s="4"/>
      <c r="E201" s="3"/>
      <c r="F201" s="3"/>
      <c r="G201" s="3"/>
      <c r="H201" s="3"/>
      <c r="I201" s="3"/>
      <c r="J201" s="3"/>
      <c r="K201" s="3"/>
      <c r="L201" s="3"/>
      <c r="M201" s="3"/>
      <c r="N201" s="3"/>
      <c r="O201" s="3"/>
      <c r="P201" s="3"/>
      <c r="Q201" s="3"/>
      <c r="R201" s="3"/>
      <c r="S201" s="3"/>
      <c r="T201" s="3"/>
      <c r="U201" s="3"/>
      <c r="V201" s="3"/>
      <c r="W201" s="3"/>
      <c r="X201" s="3"/>
      <c r="Y201" s="3"/>
    </row>
    <row r="202" spans="1:25" ht="12.75">
      <c r="A202" s="3"/>
      <c r="B202" s="3"/>
      <c r="C202" s="3"/>
      <c r="D202" s="4"/>
      <c r="E202" s="3"/>
      <c r="F202" s="3"/>
      <c r="G202" s="3"/>
      <c r="H202" s="3"/>
      <c r="I202" s="3"/>
      <c r="J202" s="3"/>
      <c r="K202" s="3"/>
      <c r="L202" s="3"/>
      <c r="M202" s="3"/>
      <c r="N202" s="3"/>
      <c r="O202" s="3"/>
      <c r="P202" s="3"/>
      <c r="Q202" s="3"/>
      <c r="R202" s="3"/>
      <c r="S202" s="3"/>
      <c r="T202" s="3"/>
      <c r="U202" s="3"/>
      <c r="V202" s="3"/>
      <c r="W202" s="3"/>
      <c r="X202" s="3"/>
      <c r="Y202" s="3"/>
    </row>
    <row r="203" spans="1:25" ht="12.75">
      <c r="A203" s="3"/>
      <c r="B203" s="3"/>
      <c r="C203" s="3"/>
      <c r="D203" s="4"/>
      <c r="E203" s="3"/>
      <c r="F203" s="3"/>
      <c r="G203" s="3"/>
      <c r="H203" s="3"/>
      <c r="I203" s="3"/>
      <c r="J203" s="3"/>
      <c r="K203" s="3"/>
      <c r="L203" s="3"/>
      <c r="M203" s="3"/>
      <c r="N203" s="3"/>
      <c r="O203" s="3"/>
      <c r="P203" s="3"/>
      <c r="Q203" s="3"/>
      <c r="R203" s="3"/>
      <c r="S203" s="3"/>
      <c r="T203" s="3"/>
      <c r="U203" s="3"/>
      <c r="V203" s="3"/>
      <c r="W203" s="3"/>
      <c r="X203" s="3"/>
      <c r="Y203" s="3"/>
    </row>
    <row r="204" spans="1:25" ht="12.75">
      <c r="A204" s="3"/>
      <c r="B204" s="3"/>
      <c r="C204" s="3"/>
      <c r="D204" s="4"/>
      <c r="E204" s="3"/>
      <c r="F204" s="3"/>
      <c r="G204" s="3"/>
      <c r="H204" s="3"/>
      <c r="I204" s="3"/>
      <c r="J204" s="3"/>
      <c r="K204" s="3"/>
      <c r="L204" s="3"/>
      <c r="M204" s="3"/>
      <c r="N204" s="3"/>
      <c r="O204" s="3"/>
      <c r="P204" s="3"/>
      <c r="Q204" s="3"/>
      <c r="R204" s="3"/>
      <c r="S204" s="3"/>
      <c r="T204" s="3"/>
      <c r="U204" s="3"/>
      <c r="V204" s="3"/>
      <c r="W204" s="3"/>
      <c r="X204" s="3"/>
      <c r="Y204" s="3"/>
    </row>
    <row r="205" spans="1:25" ht="12.75">
      <c r="A205" s="3"/>
      <c r="B205" s="3"/>
      <c r="C205" s="3"/>
      <c r="D205" s="4"/>
      <c r="E205" s="3"/>
      <c r="F205" s="3"/>
      <c r="G205" s="3"/>
      <c r="H205" s="3"/>
      <c r="I205" s="3"/>
      <c r="J205" s="3"/>
      <c r="K205" s="3"/>
      <c r="L205" s="3"/>
      <c r="M205" s="3"/>
      <c r="N205" s="3"/>
      <c r="O205" s="3"/>
      <c r="P205" s="3"/>
      <c r="Q205" s="3"/>
      <c r="R205" s="3"/>
      <c r="S205" s="3"/>
      <c r="T205" s="3"/>
      <c r="U205" s="3"/>
      <c r="V205" s="3"/>
      <c r="W205" s="3"/>
      <c r="X205" s="3"/>
      <c r="Y205" s="3"/>
    </row>
    <row r="206" spans="1:25" ht="12.75">
      <c r="A206" s="3"/>
      <c r="B206" s="3"/>
      <c r="C206" s="3"/>
      <c r="D206" s="4"/>
      <c r="E206" s="3"/>
      <c r="F206" s="3"/>
      <c r="G206" s="3"/>
      <c r="H206" s="3"/>
      <c r="I206" s="3"/>
      <c r="J206" s="3"/>
      <c r="K206" s="3"/>
      <c r="L206" s="3"/>
      <c r="M206" s="3"/>
      <c r="N206" s="3"/>
      <c r="O206" s="3"/>
      <c r="P206" s="3"/>
      <c r="Q206" s="3"/>
      <c r="R206" s="3"/>
      <c r="S206" s="3"/>
      <c r="T206" s="3"/>
      <c r="U206" s="3"/>
      <c r="V206" s="3"/>
      <c r="W206" s="3"/>
      <c r="X206" s="3"/>
      <c r="Y206" s="3"/>
    </row>
    <row r="207" spans="1:25" ht="12.75">
      <c r="A207" s="3"/>
      <c r="B207" s="3"/>
      <c r="C207" s="3"/>
      <c r="D207" s="4"/>
      <c r="E207" s="3"/>
      <c r="F207" s="3"/>
      <c r="G207" s="3"/>
      <c r="H207" s="3"/>
      <c r="I207" s="3"/>
      <c r="J207" s="3"/>
      <c r="K207" s="3"/>
      <c r="L207" s="3"/>
      <c r="M207" s="3"/>
      <c r="N207" s="3"/>
      <c r="O207" s="3"/>
      <c r="P207" s="3"/>
      <c r="Q207" s="3"/>
      <c r="R207" s="3"/>
      <c r="S207" s="3"/>
      <c r="T207" s="3"/>
      <c r="U207" s="3"/>
      <c r="V207" s="3"/>
      <c r="W207" s="3"/>
      <c r="X207" s="3"/>
      <c r="Y207" s="3"/>
    </row>
    <row r="208" spans="1:25" ht="12.75">
      <c r="A208" s="3"/>
      <c r="B208" s="3"/>
      <c r="C208" s="3"/>
      <c r="D208" s="4"/>
      <c r="E208" s="3"/>
      <c r="F208" s="3"/>
      <c r="G208" s="3"/>
      <c r="H208" s="3"/>
      <c r="I208" s="3"/>
      <c r="J208" s="3"/>
      <c r="K208" s="3"/>
      <c r="L208" s="3"/>
      <c r="M208" s="3"/>
      <c r="N208" s="3"/>
      <c r="O208" s="3"/>
      <c r="P208" s="3"/>
      <c r="Q208" s="3"/>
      <c r="R208" s="3"/>
      <c r="S208" s="3"/>
      <c r="T208" s="3"/>
      <c r="U208" s="3"/>
      <c r="V208" s="3"/>
      <c r="W208" s="3"/>
      <c r="X208" s="3"/>
      <c r="Y208" s="3"/>
    </row>
    <row r="209" spans="1:25" ht="12.75">
      <c r="A209" s="3"/>
      <c r="B209" s="3"/>
      <c r="C209" s="3"/>
      <c r="D209" s="4"/>
      <c r="E209" s="3"/>
      <c r="F209" s="3"/>
      <c r="G209" s="3"/>
      <c r="H209" s="3"/>
      <c r="I209" s="3"/>
      <c r="J209" s="3"/>
      <c r="K209" s="3"/>
      <c r="L209" s="3"/>
      <c r="M209" s="3"/>
      <c r="N209" s="3"/>
      <c r="O209" s="3"/>
      <c r="P209" s="3"/>
      <c r="Q209" s="3"/>
      <c r="R209" s="3"/>
      <c r="S209" s="3"/>
      <c r="T209" s="3"/>
      <c r="U209" s="3"/>
      <c r="V209" s="3"/>
      <c r="W209" s="3"/>
      <c r="X209" s="3"/>
      <c r="Y209" s="3"/>
    </row>
    <row r="210" spans="1:25" ht="12.75">
      <c r="A210" s="3"/>
      <c r="B210" s="3"/>
      <c r="C210" s="3"/>
      <c r="D210" s="4"/>
      <c r="E210" s="3"/>
      <c r="F210" s="3"/>
      <c r="G210" s="3"/>
      <c r="H210" s="3"/>
      <c r="I210" s="3"/>
      <c r="J210" s="3"/>
      <c r="K210" s="3"/>
      <c r="L210" s="3"/>
      <c r="M210" s="3"/>
      <c r="N210" s="3"/>
      <c r="O210" s="3"/>
      <c r="P210" s="3"/>
      <c r="Q210" s="3"/>
      <c r="R210" s="3"/>
      <c r="S210" s="3"/>
      <c r="T210" s="3"/>
      <c r="U210" s="3"/>
      <c r="V210" s="3"/>
      <c r="W210" s="3"/>
      <c r="X210" s="3"/>
      <c r="Y210" s="3"/>
    </row>
    <row r="211" spans="1:25" ht="12.75">
      <c r="A211" s="3"/>
      <c r="B211" s="3"/>
      <c r="C211" s="3"/>
      <c r="D211" s="4"/>
      <c r="E211" s="3"/>
      <c r="F211" s="3"/>
      <c r="G211" s="3"/>
      <c r="H211" s="3"/>
      <c r="I211" s="3"/>
      <c r="J211" s="3"/>
      <c r="K211" s="3"/>
      <c r="L211" s="3"/>
      <c r="M211" s="3"/>
      <c r="N211" s="3"/>
      <c r="O211" s="3"/>
      <c r="P211" s="3"/>
      <c r="Q211" s="3"/>
      <c r="R211" s="3"/>
      <c r="S211" s="3"/>
      <c r="T211" s="3"/>
      <c r="U211" s="3"/>
      <c r="V211" s="3"/>
      <c r="W211" s="3"/>
      <c r="X211" s="3"/>
      <c r="Y211" s="3"/>
    </row>
    <row r="212" spans="1:25" ht="12.75">
      <c r="A212" s="3"/>
      <c r="B212" s="3"/>
      <c r="C212" s="3"/>
      <c r="D212" s="4"/>
      <c r="E212" s="3"/>
      <c r="F212" s="3"/>
      <c r="G212" s="3"/>
      <c r="H212" s="3"/>
      <c r="I212" s="3"/>
      <c r="J212" s="3"/>
      <c r="K212" s="3"/>
      <c r="L212" s="3"/>
      <c r="M212" s="3"/>
      <c r="N212" s="3"/>
      <c r="O212" s="3"/>
      <c r="P212" s="3"/>
      <c r="Q212" s="3"/>
      <c r="R212" s="3"/>
      <c r="S212" s="3"/>
      <c r="T212" s="3"/>
      <c r="U212" s="3"/>
      <c r="V212" s="3"/>
      <c r="W212" s="3"/>
      <c r="X212" s="3"/>
      <c r="Y212" s="3"/>
    </row>
    <row r="213" spans="1:25" ht="12.75">
      <c r="A213" s="3"/>
      <c r="B213" s="3"/>
      <c r="C213" s="3"/>
      <c r="D213" s="4"/>
      <c r="E213" s="3"/>
      <c r="F213" s="3"/>
      <c r="G213" s="3"/>
      <c r="H213" s="3"/>
      <c r="I213" s="3"/>
      <c r="J213" s="3"/>
      <c r="K213" s="3"/>
      <c r="L213" s="3"/>
      <c r="M213" s="3"/>
      <c r="N213" s="3"/>
      <c r="O213" s="3"/>
      <c r="P213" s="3"/>
      <c r="Q213" s="3"/>
      <c r="R213" s="3"/>
      <c r="S213" s="3"/>
      <c r="T213" s="3"/>
      <c r="U213" s="3"/>
      <c r="V213" s="3"/>
      <c r="W213" s="3"/>
      <c r="X213" s="3"/>
      <c r="Y213" s="3"/>
    </row>
    <row r="214" spans="1:25" ht="12.75">
      <c r="A214" s="3"/>
      <c r="B214" s="3"/>
      <c r="C214" s="3"/>
      <c r="D214" s="4"/>
      <c r="E214" s="3"/>
      <c r="F214" s="3"/>
      <c r="G214" s="3"/>
      <c r="H214" s="3"/>
      <c r="I214" s="3"/>
      <c r="J214" s="3"/>
      <c r="K214" s="3"/>
      <c r="L214" s="3"/>
      <c r="M214" s="3"/>
      <c r="N214" s="3"/>
      <c r="O214" s="3"/>
      <c r="P214" s="3"/>
      <c r="Q214" s="3"/>
      <c r="R214" s="3"/>
      <c r="S214" s="3"/>
      <c r="T214" s="3"/>
      <c r="U214" s="3"/>
      <c r="V214" s="3"/>
      <c r="W214" s="3"/>
      <c r="X214" s="3"/>
      <c r="Y214" s="3"/>
    </row>
    <row r="215" spans="1:25" ht="12.75">
      <c r="A215" s="3"/>
      <c r="B215" s="3"/>
      <c r="C215" s="3"/>
      <c r="D215" s="4"/>
      <c r="E215" s="3"/>
      <c r="F215" s="3"/>
      <c r="G215" s="3"/>
      <c r="H215" s="3"/>
      <c r="I215" s="3"/>
      <c r="J215" s="3"/>
      <c r="K215" s="3"/>
      <c r="L215" s="3"/>
      <c r="M215" s="3"/>
      <c r="N215" s="3"/>
      <c r="O215" s="3"/>
      <c r="P215" s="3"/>
      <c r="Q215" s="3"/>
      <c r="R215" s="3"/>
      <c r="S215" s="3"/>
      <c r="T215" s="3"/>
      <c r="U215" s="3"/>
      <c r="V215" s="3"/>
      <c r="W215" s="3"/>
      <c r="X215" s="3"/>
      <c r="Y215" s="3"/>
    </row>
    <row r="216" spans="1:25" ht="12.75">
      <c r="A216" s="3"/>
      <c r="B216" s="3"/>
      <c r="C216" s="3"/>
      <c r="D216" s="4"/>
      <c r="E216" s="3"/>
      <c r="F216" s="3"/>
      <c r="G216" s="3"/>
      <c r="H216" s="3"/>
      <c r="I216" s="3"/>
      <c r="J216" s="3"/>
      <c r="K216" s="3"/>
      <c r="L216" s="3"/>
      <c r="M216" s="3"/>
      <c r="N216" s="3"/>
      <c r="O216" s="3"/>
      <c r="P216" s="3"/>
      <c r="Q216" s="3"/>
      <c r="R216" s="3"/>
      <c r="S216" s="3"/>
      <c r="T216" s="3"/>
      <c r="U216" s="3"/>
      <c r="V216" s="3"/>
      <c r="W216" s="3"/>
      <c r="X216" s="3"/>
      <c r="Y216" s="3"/>
    </row>
    <row r="217" spans="1:25" ht="12.75">
      <c r="A217" s="3"/>
      <c r="B217" s="3"/>
      <c r="C217" s="3"/>
      <c r="D217" s="4"/>
      <c r="E217" s="3"/>
      <c r="F217" s="3"/>
      <c r="G217" s="3"/>
      <c r="H217" s="3"/>
      <c r="I217" s="3"/>
      <c r="J217" s="3"/>
      <c r="K217" s="3"/>
      <c r="L217" s="3"/>
      <c r="M217" s="3"/>
      <c r="N217" s="3"/>
      <c r="O217" s="3"/>
      <c r="P217" s="3"/>
      <c r="Q217" s="3"/>
      <c r="R217" s="3"/>
      <c r="S217" s="3"/>
      <c r="T217" s="3"/>
      <c r="U217" s="3"/>
      <c r="V217" s="3"/>
      <c r="W217" s="3"/>
      <c r="X217" s="3"/>
      <c r="Y217" s="3"/>
    </row>
    <row r="218" spans="1:25" ht="12.75">
      <c r="A218" s="3"/>
      <c r="B218" s="3"/>
      <c r="C218" s="3"/>
      <c r="D218" s="4"/>
      <c r="E218" s="3"/>
      <c r="F218" s="3"/>
      <c r="G218" s="3"/>
      <c r="H218" s="3"/>
      <c r="I218" s="3"/>
      <c r="J218" s="3"/>
      <c r="K218" s="3"/>
      <c r="L218" s="3"/>
      <c r="M218" s="3"/>
      <c r="N218" s="3"/>
      <c r="O218" s="3"/>
      <c r="P218" s="3"/>
      <c r="Q218" s="3"/>
      <c r="R218" s="3"/>
      <c r="S218" s="3"/>
      <c r="T218" s="3"/>
      <c r="U218" s="3"/>
      <c r="V218" s="3"/>
      <c r="W218" s="3"/>
      <c r="X218" s="3"/>
      <c r="Y218" s="3"/>
    </row>
    <row r="219" spans="1:25" ht="12.75">
      <c r="A219" s="3"/>
      <c r="B219" s="3"/>
      <c r="C219" s="3"/>
      <c r="D219" s="4"/>
      <c r="E219" s="3"/>
      <c r="F219" s="3"/>
      <c r="G219" s="3"/>
      <c r="H219" s="3"/>
      <c r="I219" s="3"/>
      <c r="J219" s="3"/>
      <c r="K219" s="3"/>
      <c r="L219" s="3"/>
      <c r="M219" s="3"/>
      <c r="N219" s="3"/>
      <c r="O219" s="3"/>
      <c r="P219" s="3"/>
      <c r="Q219" s="3"/>
      <c r="R219" s="3"/>
      <c r="S219" s="3"/>
      <c r="T219" s="3"/>
      <c r="U219" s="3"/>
      <c r="V219" s="3"/>
      <c r="W219" s="3"/>
      <c r="X219" s="3"/>
      <c r="Y219" s="3"/>
    </row>
    <row r="220" spans="1:25" ht="12.75">
      <c r="A220" s="3"/>
      <c r="B220" s="3"/>
      <c r="C220" s="3"/>
      <c r="D220" s="4"/>
      <c r="E220" s="3"/>
      <c r="F220" s="3"/>
      <c r="G220" s="3"/>
      <c r="H220" s="3"/>
      <c r="I220" s="3"/>
      <c r="J220" s="3"/>
      <c r="K220" s="3"/>
      <c r="L220" s="3"/>
      <c r="M220" s="3"/>
      <c r="N220" s="3"/>
      <c r="O220" s="3"/>
      <c r="P220" s="3"/>
      <c r="Q220" s="3"/>
      <c r="R220" s="3"/>
      <c r="S220" s="3"/>
      <c r="T220" s="3"/>
      <c r="U220" s="3"/>
      <c r="V220" s="3"/>
      <c r="W220" s="3"/>
      <c r="X220" s="3"/>
      <c r="Y220" s="3"/>
    </row>
    <row r="221" spans="1:25" ht="12.75">
      <c r="A221" s="3"/>
      <c r="B221" s="3"/>
      <c r="C221" s="3"/>
      <c r="D221" s="4"/>
      <c r="E221" s="3"/>
      <c r="F221" s="3"/>
      <c r="G221" s="3"/>
      <c r="H221" s="3"/>
      <c r="I221" s="3"/>
      <c r="J221" s="3"/>
      <c r="K221" s="3"/>
      <c r="L221" s="3"/>
      <c r="M221" s="3"/>
      <c r="N221" s="3"/>
      <c r="O221" s="3"/>
      <c r="P221" s="3"/>
      <c r="Q221" s="3"/>
      <c r="R221" s="3"/>
      <c r="S221" s="3"/>
      <c r="T221" s="3"/>
      <c r="U221" s="3"/>
      <c r="V221" s="3"/>
      <c r="W221" s="3"/>
      <c r="X221" s="3"/>
      <c r="Y221" s="3"/>
    </row>
    <row r="222" spans="1:25" ht="12.75">
      <c r="A222" s="3"/>
      <c r="B222" s="3"/>
      <c r="C222" s="3"/>
      <c r="D222" s="4"/>
      <c r="E222" s="3"/>
      <c r="F222" s="3"/>
      <c r="G222" s="3"/>
      <c r="H222" s="3"/>
      <c r="I222" s="3"/>
      <c r="J222" s="3"/>
      <c r="K222" s="3"/>
      <c r="L222" s="3"/>
      <c r="M222" s="3"/>
      <c r="N222" s="3"/>
      <c r="O222" s="3"/>
      <c r="P222" s="3"/>
      <c r="Q222" s="3"/>
      <c r="R222" s="3"/>
      <c r="S222" s="3"/>
      <c r="T222" s="3"/>
      <c r="U222" s="3"/>
      <c r="V222" s="3"/>
      <c r="W222" s="3"/>
      <c r="X222" s="3"/>
      <c r="Y222" s="3"/>
    </row>
    <row r="223" spans="1:25" ht="12.75">
      <c r="A223" s="3"/>
      <c r="B223" s="3"/>
      <c r="C223" s="3"/>
      <c r="D223" s="4"/>
      <c r="E223" s="3"/>
      <c r="F223" s="3"/>
      <c r="G223" s="3"/>
      <c r="H223" s="3"/>
      <c r="I223" s="3"/>
      <c r="J223" s="3"/>
      <c r="K223" s="3"/>
      <c r="L223" s="3"/>
      <c r="M223" s="3"/>
      <c r="N223" s="3"/>
      <c r="O223" s="3"/>
      <c r="P223" s="3"/>
      <c r="Q223" s="3"/>
      <c r="R223" s="3"/>
      <c r="S223" s="3"/>
      <c r="T223" s="3"/>
      <c r="U223" s="3"/>
      <c r="V223" s="3"/>
      <c r="W223" s="3"/>
      <c r="X223" s="3"/>
      <c r="Y223" s="3"/>
    </row>
    <row r="224" spans="1:25" ht="12.75">
      <c r="A224" s="3"/>
      <c r="B224" s="3"/>
      <c r="C224" s="3"/>
      <c r="D224" s="4"/>
      <c r="E224" s="3"/>
      <c r="F224" s="3"/>
      <c r="G224" s="3"/>
      <c r="H224" s="3"/>
      <c r="I224" s="3"/>
      <c r="J224" s="3"/>
      <c r="K224" s="3"/>
      <c r="L224" s="3"/>
      <c r="M224" s="3"/>
      <c r="N224" s="3"/>
      <c r="O224" s="3"/>
      <c r="P224" s="3"/>
      <c r="Q224" s="3"/>
      <c r="R224" s="3"/>
      <c r="S224" s="3"/>
      <c r="T224" s="3"/>
      <c r="U224" s="3"/>
      <c r="V224" s="3"/>
      <c r="W224" s="3"/>
      <c r="X224" s="3"/>
      <c r="Y224" s="3"/>
    </row>
    <row r="225" spans="1:25" ht="12.75">
      <c r="A225" s="3"/>
      <c r="B225" s="3"/>
      <c r="C225" s="3"/>
      <c r="D225" s="4"/>
      <c r="E225" s="3"/>
      <c r="F225" s="3"/>
      <c r="G225" s="3"/>
      <c r="H225" s="3"/>
      <c r="I225" s="3"/>
      <c r="J225" s="3"/>
      <c r="K225" s="3"/>
      <c r="L225" s="3"/>
      <c r="M225" s="3"/>
      <c r="N225" s="3"/>
      <c r="O225" s="3"/>
      <c r="P225" s="3"/>
      <c r="Q225" s="3"/>
      <c r="R225" s="3"/>
      <c r="S225" s="3"/>
      <c r="T225" s="3"/>
      <c r="U225" s="3"/>
      <c r="V225" s="3"/>
      <c r="W225" s="3"/>
      <c r="X225" s="3"/>
      <c r="Y225" s="3"/>
    </row>
    <row r="226" spans="1:25" ht="12.75">
      <c r="A226" s="3"/>
      <c r="B226" s="3"/>
      <c r="C226" s="3"/>
      <c r="D226" s="4"/>
      <c r="E226" s="3"/>
      <c r="F226" s="3"/>
      <c r="G226" s="3"/>
      <c r="H226" s="3"/>
      <c r="I226" s="3"/>
      <c r="J226" s="3"/>
      <c r="K226" s="3"/>
      <c r="L226" s="3"/>
      <c r="M226" s="3"/>
      <c r="N226" s="3"/>
      <c r="O226" s="3"/>
      <c r="P226" s="3"/>
      <c r="Q226" s="3"/>
      <c r="R226" s="3"/>
      <c r="S226" s="3"/>
      <c r="T226" s="3"/>
      <c r="U226" s="3"/>
      <c r="V226" s="3"/>
      <c r="W226" s="3"/>
      <c r="X226" s="3"/>
      <c r="Y226" s="3"/>
    </row>
    <row r="227" spans="1:25" ht="12.75">
      <c r="A227" s="3"/>
      <c r="B227" s="3"/>
      <c r="C227" s="3"/>
      <c r="D227" s="4"/>
      <c r="E227" s="3"/>
      <c r="F227" s="3"/>
      <c r="G227" s="3"/>
      <c r="H227" s="3"/>
      <c r="I227" s="3"/>
      <c r="J227" s="3"/>
      <c r="K227" s="3"/>
      <c r="L227" s="3"/>
      <c r="M227" s="3"/>
      <c r="N227" s="3"/>
      <c r="O227" s="3"/>
      <c r="P227" s="3"/>
      <c r="Q227" s="3"/>
      <c r="R227" s="3"/>
      <c r="S227" s="3"/>
      <c r="T227" s="3"/>
      <c r="U227" s="3"/>
      <c r="V227" s="3"/>
      <c r="W227" s="3"/>
      <c r="X227" s="3"/>
      <c r="Y227" s="3"/>
    </row>
    <row r="228" spans="1:25" ht="12.75">
      <c r="A228" s="3"/>
      <c r="B228" s="3"/>
      <c r="C228" s="3"/>
      <c r="D228" s="4"/>
      <c r="E228" s="3"/>
      <c r="F228" s="3"/>
      <c r="G228" s="3"/>
      <c r="H228" s="3"/>
      <c r="I228" s="3"/>
      <c r="J228" s="3"/>
      <c r="K228" s="3"/>
      <c r="L228" s="3"/>
      <c r="M228" s="3"/>
      <c r="N228" s="3"/>
      <c r="O228" s="3"/>
      <c r="P228" s="3"/>
      <c r="Q228" s="3"/>
      <c r="R228" s="3"/>
      <c r="S228" s="3"/>
      <c r="T228" s="3"/>
      <c r="U228" s="3"/>
      <c r="V228" s="3"/>
      <c r="W228" s="3"/>
      <c r="X228" s="3"/>
      <c r="Y228" s="3"/>
    </row>
    <row r="229" spans="1:25" ht="12.75">
      <c r="A229" s="3"/>
      <c r="B229" s="3"/>
      <c r="C229" s="3"/>
      <c r="D229" s="4"/>
      <c r="E229" s="3"/>
      <c r="F229" s="3"/>
      <c r="G229" s="3"/>
      <c r="H229" s="3"/>
      <c r="I229" s="3"/>
      <c r="J229" s="3"/>
      <c r="K229" s="3"/>
      <c r="L229" s="3"/>
      <c r="M229" s="3"/>
      <c r="N229" s="3"/>
      <c r="O229" s="3"/>
      <c r="P229" s="3"/>
      <c r="Q229" s="3"/>
      <c r="R229" s="3"/>
      <c r="S229" s="3"/>
      <c r="T229" s="3"/>
      <c r="U229" s="3"/>
      <c r="V229" s="3"/>
      <c r="W229" s="3"/>
      <c r="X229" s="3"/>
      <c r="Y229" s="3"/>
    </row>
    <row r="230" spans="1:25" ht="12.75">
      <c r="A230" s="3"/>
      <c r="B230" s="3"/>
      <c r="C230" s="3"/>
      <c r="D230" s="4"/>
      <c r="E230" s="3"/>
      <c r="F230" s="3"/>
      <c r="G230" s="3"/>
      <c r="H230" s="3"/>
      <c r="I230" s="3"/>
      <c r="J230" s="3"/>
      <c r="K230" s="3"/>
      <c r="L230" s="3"/>
      <c r="M230" s="3"/>
      <c r="N230" s="3"/>
      <c r="O230" s="3"/>
      <c r="P230" s="3"/>
      <c r="Q230" s="3"/>
      <c r="R230" s="3"/>
      <c r="S230" s="3"/>
      <c r="T230" s="3"/>
      <c r="U230" s="3"/>
      <c r="V230" s="3"/>
      <c r="W230" s="3"/>
      <c r="X230" s="3"/>
      <c r="Y230" s="3"/>
    </row>
    <row r="231" spans="1:25" ht="12.75">
      <c r="A231" s="3"/>
      <c r="B231" s="3"/>
      <c r="C231" s="3"/>
      <c r="D231" s="4"/>
      <c r="E231" s="3"/>
      <c r="F231" s="3"/>
      <c r="G231" s="3"/>
      <c r="H231" s="3"/>
      <c r="I231" s="3"/>
      <c r="J231" s="3"/>
      <c r="K231" s="3"/>
      <c r="L231" s="3"/>
      <c r="M231" s="3"/>
      <c r="N231" s="3"/>
      <c r="O231" s="3"/>
      <c r="P231" s="3"/>
      <c r="Q231" s="3"/>
      <c r="R231" s="3"/>
      <c r="S231" s="3"/>
      <c r="T231" s="3"/>
      <c r="U231" s="3"/>
      <c r="V231" s="3"/>
      <c r="W231" s="3"/>
      <c r="X231" s="3"/>
      <c r="Y231" s="3"/>
    </row>
    <row r="232" spans="1:25" ht="12.75">
      <c r="A232" s="3"/>
      <c r="B232" s="3"/>
      <c r="C232" s="3"/>
      <c r="D232" s="4"/>
      <c r="E232" s="3"/>
      <c r="F232" s="3"/>
      <c r="G232" s="3"/>
      <c r="H232" s="3"/>
      <c r="I232" s="3"/>
      <c r="J232" s="3"/>
      <c r="K232" s="3"/>
      <c r="L232" s="3"/>
      <c r="M232" s="3"/>
      <c r="N232" s="3"/>
      <c r="O232" s="3"/>
      <c r="P232" s="3"/>
      <c r="Q232" s="3"/>
      <c r="R232" s="3"/>
      <c r="S232" s="3"/>
      <c r="T232" s="3"/>
      <c r="U232" s="3"/>
      <c r="V232" s="3"/>
      <c r="W232" s="3"/>
      <c r="X232" s="3"/>
      <c r="Y232" s="3"/>
    </row>
    <row r="233" spans="1:25" ht="12.75">
      <c r="A233" s="3"/>
      <c r="B233" s="3"/>
      <c r="C233" s="3"/>
      <c r="D233" s="4"/>
      <c r="E233" s="3"/>
      <c r="F233" s="3"/>
      <c r="G233" s="3"/>
      <c r="H233" s="3"/>
      <c r="I233" s="3"/>
      <c r="J233" s="3"/>
      <c r="K233" s="3"/>
      <c r="L233" s="3"/>
      <c r="M233" s="3"/>
      <c r="N233" s="3"/>
      <c r="O233" s="3"/>
      <c r="P233" s="3"/>
      <c r="Q233" s="3"/>
      <c r="R233" s="3"/>
      <c r="S233" s="3"/>
      <c r="T233" s="3"/>
      <c r="U233" s="3"/>
      <c r="V233" s="3"/>
      <c r="W233" s="3"/>
      <c r="X233" s="3"/>
      <c r="Y233" s="3"/>
    </row>
    <row r="234" spans="1:25" ht="12.75">
      <c r="A234" s="3"/>
      <c r="B234" s="3"/>
      <c r="C234" s="3"/>
      <c r="D234" s="4"/>
      <c r="E234" s="3"/>
      <c r="F234" s="3"/>
      <c r="G234" s="3"/>
      <c r="H234" s="3"/>
      <c r="I234" s="3"/>
      <c r="J234" s="3"/>
      <c r="K234" s="3"/>
      <c r="L234" s="3"/>
      <c r="M234" s="3"/>
      <c r="N234" s="3"/>
      <c r="O234" s="3"/>
      <c r="P234" s="3"/>
      <c r="Q234" s="3"/>
      <c r="R234" s="3"/>
      <c r="S234" s="3"/>
      <c r="T234" s="3"/>
      <c r="U234" s="3"/>
      <c r="V234" s="3"/>
      <c r="W234" s="3"/>
      <c r="X234" s="3"/>
      <c r="Y234" s="3"/>
    </row>
    <row r="235" spans="1:25" ht="12.75">
      <c r="A235" s="3"/>
      <c r="B235" s="3"/>
      <c r="C235" s="3"/>
      <c r="D235" s="4"/>
      <c r="E235" s="3"/>
      <c r="F235" s="3"/>
      <c r="G235" s="3"/>
      <c r="H235" s="3"/>
      <c r="I235" s="3"/>
      <c r="J235" s="3"/>
      <c r="K235" s="3"/>
      <c r="L235" s="3"/>
      <c r="M235" s="3"/>
      <c r="N235" s="3"/>
      <c r="O235" s="3"/>
      <c r="P235" s="3"/>
      <c r="Q235" s="3"/>
      <c r="R235" s="3"/>
      <c r="S235" s="3"/>
      <c r="T235" s="3"/>
      <c r="U235" s="3"/>
      <c r="V235" s="3"/>
      <c r="W235" s="3"/>
      <c r="X235" s="3"/>
      <c r="Y235" s="3"/>
    </row>
    <row r="236" spans="1:25" ht="12.75">
      <c r="A236" s="3"/>
      <c r="B236" s="3"/>
      <c r="C236" s="3"/>
      <c r="D236" s="4"/>
      <c r="E236" s="3"/>
      <c r="F236" s="3"/>
      <c r="G236" s="3"/>
      <c r="H236" s="3"/>
      <c r="I236" s="3"/>
      <c r="J236" s="3"/>
      <c r="K236" s="3"/>
      <c r="L236" s="3"/>
      <c r="M236" s="3"/>
      <c r="N236" s="3"/>
      <c r="O236" s="3"/>
      <c r="P236" s="3"/>
      <c r="Q236" s="3"/>
      <c r="R236" s="3"/>
      <c r="S236" s="3"/>
      <c r="T236" s="3"/>
      <c r="U236" s="3"/>
      <c r="V236" s="3"/>
      <c r="W236" s="3"/>
      <c r="X236" s="3"/>
      <c r="Y236" s="3"/>
    </row>
    <row r="237" spans="1:25" ht="12.75">
      <c r="A237" s="3"/>
      <c r="B237" s="3"/>
      <c r="C237" s="3"/>
      <c r="D237" s="4"/>
      <c r="E237" s="3"/>
      <c r="F237" s="3"/>
      <c r="G237" s="3"/>
      <c r="H237" s="3"/>
      <c r="I237" s="3"/>
      <c r="J237" s="3"/>
      <c r="K237" s="3"/>
      <c r="L237" s="3"/>
      <c r="M237" s="3"/>
      <c r="N237" s="3"/>
      <c r="O237" s="3"/>
      <c r="P237" s="3"/>
      <c r="Q237" s="3"/>
      <c r="R237" s="3"/>
      <c r="S237" s="3"/>
      <c r="T237" s="3"/>
      <c r="U237" s="3"/>
      <c r="V237" s="3"/>
      <c r="W237" s="3"/>
      <c r="X237" s="3"/>
      <c r="Y237" s="3"/>
    </row>
    <row r="238" spans="1:25" ht="12.75">
      <c r="A238" s="3"/>
      <c r="B238" s="3"/>
      <c r="C238" s="3"/>
      <c r="D238" s="4"/>
      <c r="E238" s="3"/>
      <c r="F238" s="3"/>
      <c r="G238" s="3"/>
      <c r="H238" s="3"/>
      <c r="I238" s="3"/>
      <c r="J238" s="3"/>
      <c r="K238" s="3"/>
      <c r="L238" s="3"/>
      <c r="M238" s="3"/>
      <c r="N238" s="3"/>
      <c r="O238" s="3"/>
      <c r="P238" s="3"/>
      <c r="Q238" s="3"/>
      <c r="R238" s="3"/>
      <c r="S238" s="3"/>
      <c r="T238" s="3"/>
      <c r="U238" s="3"/>
      <c r="V238" s="3"/>
      <c r="W238" s="3"/>
      <c r="X238" s="3"/>
      <c r="Y238" s="3"/>
    </row>
    <row r="239" spans="1:25" ht="12.75">
      <c r="A239" s="3"/>
      <c r="B239" s="3"/>
      <c r="C239" s="3"/>
      <c r="D239" s="4"/>
      <c r="E239" s="3"/>
      <c r="F239" s="3"/>
      <c r="G239" s="3"/>
      <c r="H239" s="3"/>
      <c r="I239" s="3"/>
      <c r="J239" s="3"/>
      <c r="K239" s="3"/>
      <c r="L239" s="3"/>
      <c r="M239" s="3"/>
      <c r="N239" s="3"/>
      <c r="O239" s="3"/>
      <c r="P239" s="3"/>
      <c r="Q239" s="3"/>
      <c r="R239" s="3"/>
      <c r="S239" s="3"/>
      <c r="T239" s="3"/>
      <c r="U239" s="3"/>
      <c r="V239" s="3"/>
      <c r="W239" s="3"/>
      <c r="X239" s="3"/>
      <c r="Y239" s="3"/>
    </row>
    <row r="240" spans="1:25" ht="12.75">
      <c r="A240" s="3"/>
      <c r="B240" s="3"/>
      <c r="C240" s="3"/>
      <c r="D240" s="4"/>
      <c r="E240" s="3"/>
      <c r="F240" s="3"/>
      <c r="G240" s="3"/>
      <c r="H240" s="3"/>
      <c r="I240" s="3"/>
      <c r="J240" s="3"/>
      <c r="K240" s="3"/>
      <c r="L240" s="3"/>
      <c r="M240" s="3"/>
      <c r="N240" s="3"/>
      <c r="O240" s="3"/>
      <c r="P240" s="3"/>
      <c r="Q240" s="3"/>
      <c r="R240" s="3"/>
      <c r="S240" s="3"/>
      <c r="T240" s="3"/>
      <c r="U240" s="3"/>
      <c r="V240" s="3"/>
      <c r="W240" s="3"/>
      <c r="X240" s="3"/>
      <c r="Y240" s="3"/>
    </row>
    <row r="241" spans="1:25" ht="12.75">
      <c r="A241" s="3"/>
      <c r="B241" s="3"/>
      <c r="C241" s="3"/>
      <c r="D241" s="4"/>
      <c r="E241" s="3"/>
      <c r="F241" s="3"/>
      <c r="G241" s="3"/>
      <c r="H241" s="3"/>
      <c r="I241" s="3"/>
      <c r="J241" s="3"/>
      <c r="K241" s="3"/>
      <c r="L241" s="3"/>
      <c r="M241" s="3"/>
      <c r="N241" s="3"/>
      <c r="O241" s="3"/>
      <c r="P241" s="3"/>
      <c r="Q241" s="3"/>
      <c r="R241" s="3"/>
      <c r="S241" s="3"/>
      <c r="T241" s="3"/>
      <c r="U241" s="3"/>
      <c r="V241" s="3"/>
      <c r="W241" s="3"/>
      <c r="X241" s="3"/>
      <c r="Y241" s="3"/>
    </row>
    <row r="242" spans="1:25" ht="12.75">
      <c r="A242" s="3"/>
      <c r="B242" s="3"/>
      <c r="C242" s="3"/>
      <c r="D242" s="4"/>
      <c r="E242" s="3"/>
      <c r="F242" s="3"/>
      <c r="G242" s="3"/>
      <c r="H242" s="3"/>
      <c r="I242" s="3"/>
      <c r="J242" s="3"/>
      <c r="K242" s="3"/>
      <c r="L242" s="3"/>
      <c r="M242" s="3"/>
      <c r="N242" s="3"/>
      <c r="O242" s="3"/>
      <c r="P242" s="3"/>
      <c r="Q242" s="3"/>
      <c r="R242" s="3"/>
      <c r="S242" s="3"/>
      <c r="T242" s="3"/>
      <c r="U242" s="3"/>
      <c r="V242" s="3"/>
      <c r="W242" s="3"/>
      <c r="X242" s="3"/>
      <c r="Y242" s="3"/>
    </row>
    <row r="243" spans="1:25" ht="12.75">
      <c r="A243" s="3"/>
      <c r="B243" s="3"/>
      <c r="C243" s="3"/>
      <c r="D243" s="4"/>
      <c r="E243" s="3"/>
      <c r="F243" s="3"/>
      <c r="G243" s="3"/>
      <c r="H243" s="3"/>
      <c r="I243" s="3"/>
      <c r="J243" s="3"/>
      <c r="K243" s="3"/>
      <c r="L243" s="3"/>
      <c r="M243" s="3"/>
      <c r="N243" s="3"/>
      <c r="O243" s="3"/>
      <c r="P243" s="3"/>
      <c r="Q243" s="3"/>
      <c r="R243" s="3"/>
      <c r="S243" s="3"/>
      <c r="T243" s="3"/>
      <c r="U243" s="3"/>
      <c r="V243" s="3"/>
      <c r="W243" s="3"/>
      <c r="X243" s="3"/>
      <c r="Y243" s="3"/>
    </row>
    <row r="244" spans="1:25" ht="12.75">
      <c r="A244" s="3"/>
      <c r="B244" s="3"/>
      <c r="C244" s="3"/>
      <c r="D244" s="4"/>
      <c r="E244" s="3"/>
      <c r="F244" s="3"/>
      <c r="G244" s="3"/>
      <c r="H244" s="3"/>
      <c r="I244" s="3"/>
      <c r="J244" s="3"/>
      <c r="K244" s="3"/>
      <c r="L244" s="3"/>
      <c r="M244" s="3"/>
      <c r="N244" s="3"/>
      <c r="O244" s="3"/>
      <c r="P244" s="3"/>
      <c r="Q244" s="3"/>
      <c r="R244" s="3"/>
      <c r="S244" s="3"/>
      <c r="T244" s="3"/>
      <c r="U244" s="3"/>
      <c r="V244" s="3"/>
      <c r="W244" s="3"/>
      <c r="X244" s="3"/>
      <c r="Y244" s="3"/>
    </row>
    <row r="245" spans="1:25" ht="12.75">
      <c r="A245" s="3"/>
      <c r="B245" s="3"/>
      <c r="C245" s="3"/>
      <c r="D245" s="4"/>
      <c r="E245" s="3"/>
      <c r="F245" s="3"/>
      <c r="G245" s="3"/>
      <c r="H245" s="3"/>
      <c r="I245" s="3"/>
      <c r="J245" s="3"/>
      <c r="K245" s="3"/>
      <c r="L245" s="3"/>
      <c r="M245" s="3"/>
      <c r="N245" s="3"/>
      <c r="O245" s="3"/>
      <c r="P245" s="3"/>
      <c r="Q245" s="3"/>
      <c r="R245" s="3"/>
      <c r="S245" s="3"/>
      <c r="T245" s="3"/>
      <c r="U245" s="3"/>
      <c r="V245" s="3"/>
      <c r="W245" s="3"/>
      <c r="X245" s="3"/>
      <c r="Y245" s="3"/>
    </row>
    <row r="246" spans="1:25" ht="12.75">
      <c r="A246" s="3"/>
      <c r="B246" s="3"/>
      <c r="C246" s="3"/>
      <c r="D246" s="4"/>
      <c r="E246" s="3"/>
      <c r="F246" s="3"/>
      <c r="G246" s="3"/>
      <c r="H246" s="3"/>
      <c r="I246" s="3"/>
      <c r="J246" s="3"/>
      <c r="K246" s="3"/>
      <c r="L246" s="3"/>
      <c r="M246" s="3"/>
      <c r="N246" s="3"/>
      <c r="O246" s="3"/>
      <c r="P246" s="3"/>
      <c r="Q246" s="3"/>
      <c r="R246" s="3"/>
      <c r="S246" s="3"/>
      <c r="T246" s="3"/>
      <c r="U246" s="3"/>
      <c r="V246" s="3"/>
      <c r="W246" s="3"/>
      <c r="X246" s="3"/>
      <c r="Y246" s="3"/>
    </row>
    <row r="247" spans="1:25" ht="12.75">
      <c r="A247" s="3"/>
      <c r="B247" s="3"/>
      <c r="C247" s="3"/>
      <c r="D247" s="4"/>
      <c r="E247" s="3"/>
      <c r="F247" s="3"/>
      <c r="G247" s="3"/>
      <c r="H247" s="3"/>
      <c r="I247" s="3"/>
      <c r="J247" s="3"/>
      <c r="K247" s="3"/>
      <c r="L247" s="3"/>
      <c r="M247" s="3"/>
      <c r="N247" s="3"/>
      <c r="O247" s="3"/>
      <c r="P247" s="3"/>
      <c r="Q247" s="3"/>
      <c r="R247" s="3"/>
      <c r="S247" s="3"/>
      <c r="T247" s="3"/>
      <c r="U247" s="3"/>
      <c r="V247" s="3"/>
      <c r="W247" s="3"/>
      <c r="X247" s="3"/>
      <c r="Y247" s="3"/>
    </row>
    <row r="248" spans="1:25" ht="12.75">
      <c r="A248" s="3"/>
      <c r="B248" s="3"/>
      <c r="C248" s="3"/>
      <c r="D248" s="4"/>
      <c r="E248" s="3"/>
      <c r="F248" s="3"/>
      <c r="G248" s="3"/>
      <c r="H248" s="3"/>
      <c r="I248" s="3"/>
      <c r="J248" s="3"/>
      <c r="K248" s="3"/>
      <c r="L248" s="3"/>
      <c r="M248" s="3"/>
      <c r="N248" s="3"/>
      <c r="O248" s="3"/>
      <c r="P248" s="3"/>
      <c r="Q248" s="3"/>
      <c r="R248" s="3"/>
      <c r="S248" s="3"/>
      <c r="T248" s="3"/>
      <c r="U248" s="3"/>
      <c r="V248" s="3"/>
      <c r="W248" s="3"/>
      <c r="X248" s="3"/>
      <c r="Y248" s="3"/>
    </row>
    <row r="249" spans="1:25" ht="12.75">
      <c r="A249" s="3"/>
      <c r="B249" s="3"/>
      <c r="C249" s="3"/>
      <c r="D249" s="4"/>
      <c r="E249" s="3"/>
      <c r="F249" s="3"/>
      <c r="G249" s="3"/>
      <c r="H249" s="3"/>
      <c r="I249" s="3"/>
      <c r="J249" s="3"/>
      <c r="K249" s="3"/>
      <c r="L249" s="3"/>
      <c r="M249" s="3"/>
      <c r="N249" s="3"/>
      <c r="O249" s="3"/>
      <c r="P249" s="3"/>
      <c r="Q249" s="3"/>
      <c r="R249" s="3"/>
      <c r="S249" s="3"/>
      <c r="T249" s="3"/>
      <c r="U249" s="3"/>
      <c r="V249" s="3"/>
      <c r="W249" s="3"/>
      <c r="X249" s="3"/>
      <c r="Y249" s="3"/>
    </row>
    <row r="250" spans="1:25" ht="12.75">
      <c r="A250" s="3"/>
      <c r="B250" s="3"/>
      <c r="C250" s="3"/>
      <c r="D250" s="4"/>
      <c r="E250" s="3"/>
      <c r="F250" s="3"/>
      <c r="G250" s="3"/>
      <c r="H250" s="3"/>
      <c r="I250" s="3"/>
      <c r="J250" s="3"/>
      <c r="K250" s="3"/>
      <c r="L250" s="3"/>
      <c r="M250" s="3"/>
      <c r="N250" s="3"/>
      <c r="O250" s="3"/>
      <c r="P250" s="3"/>
      <c r="Q250" s="3"/>
      <c r="R250" s="3"/>
      <c r="S250" s="3"/>
      <c r="T250" s="3"/>
      <c r="U250" s="3"/>
      <c r="V250" s="3"/>
      <c r="W250" s="3"/>
      <c r="X250" s="3"/>
      <c r="Y250" s="3"/>
    </row>
    <row r="251" spans="1:25" ht="12.75">
      <c r="A251" s="3"/>
      <c r="B251" s="3"/>
      <c r="C251" s="3"/>
      <c r="D251" s="4"/>
      <c r="E251" s="3"/>
      <c r="F251" s="3"/>
      <c r="G251" s="3"/>
      <c r="H251" s="3"/>
      <c r="I251" s="3"/>
      <c r="J251" s="3"/>
      <c r="K251" s="3"/>
      <c r="L251" s="3"/>
      <c r="M251" s="3"/>
      <c r="N251" s="3"/>
      <c r="O251" s="3"/>
      <c r="P251" s="3"/>
      <c r="Q251" s="3"/>
      <c r="R251" s="3"/>
      <c r="S251" s="3"/>
      <c r="T251" s="3"/>
      <c r="U251" s="3"/>
      <c r="V251" s="3"/>
      <c r="W251" s="3"/>
      <c r="X251" s="3"/>
      <c r="Y251" s="3"/>
    </row>
    <row r="252" spans="1:25" ht="12.75">
      <c r="A252" s="3"/>
      <c r="B252" s="3"/>
      <c r="C252" s="3"/>
      <c r="D252" s="4"/>
      <c r="E252" s="3"/>
      <c r="F252" s="3"/>
      <c r="G252" s="3"/>
      <c r="H252" s="3"/>
      <c r="I252" s="3"/>
      <c r="J252" s="3"/>
      <c r="K252" s="3"/>
      <c r="L252" s="3"/>
      <c r="M252" s="3"/>
      <c r="N252" s="3"/>
      <c r="O252" s="3"/>
      <c r="P252" s="3"/>
      <c r="Q252" s="3"/>
      <c r="R252" s="3"/>
      <c r="S252" s="3"/>
      <c r="T252" s="3"/>
      <c r="U252" s="3"/>
      <c r="V252" s="3"/>
      <c r="W252" s="3"/>
      <c r="X252" s="3"/>
      <c r="Y252" s="3"/>
    </row>
    <row r="253" spans="1:25" ht="12.75">
      <c r="A253" s="3"/>
      <c r="B253" s="3"/>
      <c r="C253" s="3"/>
      <c r="D253" s="4"/>
      <c r="E253" s="3"/>
      <c r="F253" s="3"/>
      <c r="G253" s="3"/>
      <c r="H253" s="3"/>
      <c r="I253" s="3"/>
      <c r="J253" s="3"/>
      <c r="K253" s="3"/>
      <c r="L253" s="3"/>
      <c r="M253" s="3"/>
      <c r="N253" s="3"/>
      <c r="O253" s="3"/>
      <c r="P253" s="3"/>
      <c r="Q253" s="3"/>
      <c r="R253" s="3"/>
      <c r="S253" s="3"/>
      <c r="T253" s="3"/>
      <c r="U253" s="3"/>
      <c r="V253" s="3"/>
      <c r="W253" s="3"/>
      <c r="X253" s="3"/>
      <c r="Y253" s="3"/>
    </row>
    <row r="254" spans="1:25" ht="12.75">
      <c r="A254" s="3"/>
      <c r="B254" s="3"/>
      <c r="C254" s="3"/>
      <c r="D254" s="4"/>
      <c r="E254" s="3"/>
      <c r="F254" s="3"/>
      <c r="G254" s="3"/>
      <c r="H254" s="3"/>
      <c r="I254" s="3"/>
      <c r="J254" s="3"/>
      <c r="K254" s="3"/>
      <c r="L254" s="3"/>
      <c r="M254" s="3"/>
      <c r="N254" s="3"/>
      <c r="O254" s="3"/>
      <c r="P254" s="3"/>
      <c r="Q254" s="3"/>
      <c r="R254" s="3"/>
      <c r="S254" s="3"/>
      <c r="T254" s="3"/>
      <c r="U254" s="3"/>
      <c r="V254" s="3"/>
      <c r="W254" s="3"/>
      <c r="X254" s="3"/>
      <c r="Y254" s="3"/>
    </row>
    <row r="255" spans="1:25" ht="12.75">
      <c r="A255" s="3"/>
      <c r="B255" s="3"/>
      <c r="C255" s="3"/>
      <c r="D255" s="4"/>
      <c r="E255" s="3"/>
      <c r="F255" s="3"/>
      <c r="G255" s="3"/>
      <c r="H255" s="3"/>
      <c r="I255" s="3"/>
      <c r="J255" s="3"/>
      <c r="K255" s="3"/>
      <c r="L255" s="3"/>
      <c r="M255" s="3"/>
      <c r="N255" s="3"/>
      <c r="O255" s="3"/>
      <c r="P255" s="3"/>
      <c r="Q255" s="3"/>
      <c r="R255" s="3"/>
      <c r="S255" s="3"/>
      <c r="T255" s="3"/>
      <c r="U255" s="3"/>
      <c r="V255" s="3"/>
      <c r="W255" s="3"/>
      <c r="X255" s="3"/>
      <c r="Y255" s="3"/>
    </row>
    <row r="256" spans="1:25" ht="12.75">
      <c r="A256" s="3"/>
      <c r="B256" s="3"/>
      <c r="C256" s="3"/>
      <c r="D256" s="4"/>
      <c r="E256" s="3"/>
      <c r="F256" s="3"/>
      <c r="G256" s="3"/>
      <c r="H256" s="3"/>
      <c r="I256" s="3"/>
      <c r="J256" s="3"/>
      <c r="K256" s="3"/>
      <c r="L256" s="3"/>
      <c r="M256" s="3"/>
      <c r="N256" s="3"/>
      <c r="O256" s="3"/>
      <c r="P256" s="3"/>
      <c r="Q256" s="3"/>
      <c r="R256" s="3"/>
      <c r="S256" s="3"/>
      <c r="T256" s="3"/>
      <c r="U256" s="3"/>
      <c r="V256" s="3"/>
      <c r="W256" s="3"/>
      <c r="X256" s="3"/>
      <c r="Y256" s="3"/>
    </row>
    <row r="257" spans="1:25" ht="12.75">
      <c r="A257" s="3"/>
      <c r="B257" s="3"/>
      <c r="C257" s="3"/>
      <c r="D257" s="4"/>
      <c r="E257" s="3"/>
      <c r="F257" s="3"/>
      <c r="G257" s="3"/>
      <c r="H257" s="3"/>
      <c r="I257" s="3"/>
      <c r="J257" s="3"/>
      <c r="K257" s="3"/>
      <c r="L257" s="3"/>
      <c r="M257" s="3"/>
      <c r="N257" s="3"/>
      <c r="O257" s="3"/>
      <c r="P257" s="3"/>
      <c r="Q257" s="3"/>
      <c r="R257" s="3"/>
      <c r="S257" s="3"/>
      <c r="T257" s="3"/>
      <c r="U257" s="3"/>
      <c r="V257" s="3"/>
      <c r="W257" s="3"/>
      <c r="X257" s="3"/>
      <c r="Y257" s="3"/>
    </row>
    <row r="258" spans="1:25" ht="12.75">
      <c r="A258" s="3"/>
      <c r="B258" s="3"/>
      <c r="C258" s="3"/>
      <c r="D258" s="4"/>
      <c r="E258" s="3"/>
      <c r="F258" s="3"/>
      <c r="G258" s="3"/>
      <c r="H258" s="3"/>
      <c r="I258" s="3"/>
      <c r="J258" s="3"/>
      <c r="K258" s="3"/>
      <c r="L258" s="3"/>
      <c r="M258" s="3"/>
      <c r="N258" s="3"/>
      <c r="O258" s="3"/>
      <c r="P258" s="3"/>
      <c r="Q258" s="3"/>
      <c r="R258" s="3"/>
      <c r="S258" s="3"/>
      <c r="T258" s="3"/>
      <c r="U258" s="3"/>
      <c r="V258" s="3"/>
      <c r="W258" s="3"/>
      <c r="X258" s="3"/>
      <c r="Y258" s="3"/>
    </row>
    <row r="259" spans="1:25" ht="12.75">
      <c r="A259" s="3"/>
      <c r="B259" s="3"/>
      <c r="C259" s="3"/>
      <c r="D259" s="4"/>
      <c r="E259" s="3"/>
      <c r="F259" s="3"/>
      <c r="G259" s="3"/>
      <c r="H259" s="3"/>
      <c r="I259" s="3"/>
      <c r="J259" s="3"/>
      <c r="K259" s="3"/>
      <c r="L259" s="3"/>
      <c r="M259" s="3"/>
      <c r="N259" s="3"/>
      <c r="O259" s="3"/>
      <c r="P259" s="3"/>
      <c r="Q259" s="3"/>
      <c r="R259" s="3"/>
      <c r="S259" s="3"/>
      <c r="T259" s="3"/>
      <c r="U259" s="3"/>
      <c r="V259" s="3"/>
      <c r="W259" s="3"/>
      <c r="X259" s="3"/>
      <c r="Y259" s="3"/>
    </row>
    <row r="260" spans="1:25" ht="12.75">
      <c r="A260" s="3"/>
      <c r="B260" s="3"/>
      <c r="C260" s="3"/>
      <c r="D260" s="4"/>
      <c r="E260" s="3"/>
      <c r="F260" s="3"/>
      <c r="G260" s="3"/>
      <c r="H260" s="3"/>
      <c r="I260" s="3"/>
      <c r="J260" s="3"/>
      <c r="K260" s="3"/>
      <c r="L260" s="3"/>
      <c r="M260" s="3"/>
      <c r="N260" s="3"/>
      <c r="O260" s="3"/>
      <c r="P260" s="3"/>
      <c r="Q260" s="3"/>
      <c r="R260" s="3"/>
      <c r="S260" s="3"/>
      <c r="T260" s="3"/>
      <c r="U260" s="3"/>
      <c r="V260" s="3"/>
      <c r="W260" s="3"/>
      <c r="X260" s="3"/>
      <c r="Y260" s="3"/>
    </row>
    <row r="261" spans="1:25" ht="12.75">
      <c r="A261" s="3"/>
      <c r="B261" s="3"/>
      <c r="C261" s="3"/>
      <c r="D261" s="4"/>
      <c r="E261" s="3"/>
      <c r="F261" s="3"/>
      <c r="G261" s="3"/>
      <c r="H261" s="3"/>
      <c r="I261" s="3"/>
      <c r="J261" s="3"/>
      <c r="K261" s="3"/>
      <c r="L261" s="3"/>
      <c r="M261" s="3"/>
      <c r="N261" s="3"/>
      <c r="O261" s="3"/>
      <c r="P261" s="3"/>
      <c r="Q261" s="3"/>
      <c r="R261" s="3"/>
      <c r="S261" s="3"/>
      <c r="T261" s="3"/>
      <c r="U261" s="3"/>
      <c r="V261" s="3"/>
      <c r="W261" s="3"/>
      <c r="X261" s="3"/>
      <c r="Y261" s="3"/>
    </row>
    <row r="262" spans="1:25" ht="12.75">
      <c r="A262" s="3"/>
      <c r="B262" s="3"/>
      <c r="C262" s="3"/>
      <c r="D262" s="4"/>
      <c r="E262" s="3"/>
      <c r="F262" s="3"/>
      <c r="G262" s="3"/>
      <c r="H262" s="3"/>
      <c r="I262" s="3"/>
      <c r="J262" s="3"/>
      <c r="K262" s="3"/>
      <c r="L262" s="3"/>
      <c r="M262" s="3"/>
      <c r="N262" s="3"/>
      <c r="O262" s="3"/>
      <c r="P262" s="3"/>
      <c r="Q262" s="3"/>
      <c r="R262" s="3"/>
      <c r="S262" s="3"/>
      <c r="T262" s="3"/>
      <c r="U262" s="3"/>
      <c r="V262" s="3"/>
      <c r="W262" s="3"/>
      <c r="X262" s="3"/>
      <c r="Y262" s="3"/>
    </row>
    <row r="263" spans="1:25" ht="12.75">
      <c r="A263" s="3"/>
      <c r="B263" s="3"/>
      <c r="C263" s="3"/>
      <c r="D263" s="4"/>
      <c r="E263" s="3"/>
      <c r="F263" s="3"/>
      <c r="G263" s="3"/>
      <c r="H263" s="3"/>
      <c r="I263" s="3"/>
      <c r="J263" s="3"/>
      <c r="K263" s="3"/>
      <c r="L263" s="3"/>
      <c r="M263" s="3"/>
      <c r="N263" s="3"/>
      <c r="O263" s="3"/>
      <c r="P263" s="3"/>
      <c r="Q263" s="3"/>
      <c r="R263" s="3"/>
      <c r="S263" s="3"/>
      <c r="T263" s="3"/>
      <c r="U263" s="3"/>
      <c r="V263" s="3"/>
      <c r="W263" s="3"/>
      <c r="X263" s="3"/>
      <c r="Y263" s="3"/>
    </row>
    <row r="264" spans="1:25" ht="12.75">
      <c r="A264" s="3"/>
      <c r="B264" s="3"/>
      <c r="C264" s="3"/>
      <c r="D264" s="4"/>
      <c r="E264" s="3"/>
      <c r="F264" s="3"/>
      <c r="G264" s="3"/>
      <c r="H264" s="3"/>
      <c r="I264" s="3"/>
      <c r="J264" s="3"/>
      <c r="K264" s="3"/>
      <c r="L264" s="3"/>
      <c r="M264" s="3"/>
      <c r="N264" s="3"/>
      <c r="O264" s="3"/>
      <c r="P264" s="3"/>
      <c r="Q264" s="3"/>
      <c r="R264" s="3"/>
      <c r="S264" s="3"/>
      <c r="T264" s="3"/>
      <c r="U264" s="3"/>
      <c r="V264" s="3"/>
      <c r="W264" s="3"/>
      <c r="X264" s="3"/>
      <c r="Y264" s="3"/>
    </row>
    <row r="265" spans="1:25" ht="12.75">
      <c r="A265" s="3"/>
      <c r="B265" s="3"/>
      <c r="C265" s="3"/>
      <c r="D265" s="4"/>
      <c r="E265" s="3"/>
      <c r="F265" s="3"/>
      <c r="G265" s="3"/>
      <c r="H265" s="3"/>
      <c r="I265" s="3"/>
      <c r="J265" s="3"/>
      <c r="K265" s="3"/>
      <c r="L265" s="3"/>
      <c r="M265" s="3"/>
      <c r="N265" s="3"/>
      <c r="O265" s="3"/>
      <c r="P265" s="3"/>
      <c r="Q265" s="3"/>
      <c r="R265" s="3"/>
      <c r="S265" s="3"/>
      <c r="T265" s="3"/>
      <c r="U265" s="3"/>
      <c r="V265" s="3"/>
      <c r="W265" s="3"/>
      <c r="X265" s="3"/>
      <c r="Y265" s="3"/>
    </row>
    <row r="266" spans="1:25" ht="12.75">
      <c r="A266" s="3"/>
      <c r="B266" s="3"/>
      <c r="C266" s="3"/>
      <c r="D266" s="4"/>
      <c r="E266" s="3"/>
      <c r="F266" s="3"/>
      <c r="G266" s="3"/>
      <c r="H266" s="3"/>
      <c r="I266" s="3"/>
      <c r="J266" s="3"/>
      <c r="K266" s="3"/>
      <c r="L266" s="3"/>
      <c r="M266" s="3"/>
      <c r="N266" s="3"/>
      <c r="O266" s="3"/>
      <c r="P266" s="3"/>
      <c r="Q266" s="3"/>
      <c r="R266" s="3"/>
      <c r="S266" s="3"/>
      <c r="T266" s="3"/>
      <c r="U266" s="3"/>
      <c r="V266" s="3"/>
      <c r="W266" s="3"/>
      <c r="X266" s="3"/>
      <c r="Y266" s="3"/>
    </row>
    <row r="267" spans="1:25" ht="12.75">
      <c r="A267" s="3"/>
      <c r="B267" s="3"/>
      <c r="C267" s="3"/>
      <c r="D267" s="4"/>
      <c r="E267" s="3"/>
      <c r="F267" s="3"/>
      <c r="G267" s="3"/>
      <c r="H267" s="3"/>
      <c r="I267" s="3"/>
      <c r="J267" s="3"/>
      <c r="K267" s="3"/>
      <c r="L267" s="3"/>
      <c r="M267" s="3"/>
      <c r="N267" s="3"/>
      <c r="O267" s="3"/>
      <c r="P267" s="3"/>
      <c r="Q267" s="3"/>
      <c r="R267" s="3"/>
      <c r="S267" s="3"/>
      <c r="T267" s="3"/>
      <c r="U267" s="3"/>
      <c r="V267" s="3"/>
      <c r="W267" s="3"/>
      <c r="X267" s="3"/>
      <c r="Y267" s="3"/>
    </row>
    <row r="268" spans="1:25" ht="12.75">
      <c r="A268" s="3"/>
      <c r="B268" s="3"/>
      <c r="C268" s="3"/>
      <c r="D268" s="4"/>
      <c r="E268" s="3"/>
      <c r="F268" s="3"/>
      <c r="G268" s="3"/>
      <c r="H268" s="3"/>
      <c r="I268" s="3"/>
      <c r="J268" s="3"/>
      <c r="K268" s="3"/>
      <c r="L268" s="3"/>
      <c r="M268" s="3"/>
      <c r="N268" s="3"/>
      <c r="O268" s="3"/>
      <c r="P268" s="3"/>
      <c r="Q268" s="3"/>
      <c r="R268" s="3"/>
      <c r="S268" s="3"/>
      <c r="T268" s="3"/>
      <c r="U268" s="3"/>
      <c r="V268" s="3"/>
      <c r="W268" s="3"/>
      <c r="X268" s="3"/>
      <c r="Y268" s="3"/>
    </row>
    <row r="269" spans="1:25" ht="12.75">
      <c r="A269" s="3"/>
      <c r="B269" s="3"/>
      <c r="C269" s="3"/>
      <c r="D269" s="4"/>
      <c r="E269" s="3"/>
      <c r="F269" s="3"/>
      <c r="G269" s="3"/>
      <c r="H269" s="3"/>
      <c r="I269" s="3"/>
      <c r="J269" s="3"/>
      <c r="K269" s="3"/>
      <c r="L269" s="3"/>
      <c r="M269" s="3"/>
      <c r="N269" s="3"/>
      <c r="O269" s="3"/>
      <c r="P269" s="3"/>
      <c r="Q269" s="3"/>
      <c r="R269" s="3"/>
      <c r="S269" s="3"/>
      <c r="T269" s="3"/>
      <c r="U269" s="3"/>
      <c r="V269" s="3"/>
      <c r="W269" s="3"/>
      <c r="X269" s="3"/>
      <c r="Y269" s="3"/>
    </row>
    <row r="270" spans="1:25" ht="12.75">
      <c r="A270" s="3"/>
      <c r="B270" s="3"/>
      <c r="C270" s="3"/>
      <c r="D270" s="4"/>
      <c r="E270" s="3"/>
      <c r="F270" s="3"/>
      <c r="G270" s="3"/>
      <c r="H270" s="3"/>
      <c r="I270" s="3"/>
      <c r="J270" s="3"/>
      <c r="K270" s="3"/>
      <c r="L270" s="3"/>
      <c r="M270" s="3"/>
      <c r="N270" s="3"/>
      <c r="O270" s="3"/>
      <c r="P270" s="3"/>
      <c r="Q270" s="3"/>
      <c r="R270" s="3"/>
      <c r="S270" s="3"/>
      <c r="T270" s="3"/>
      <c r="U270" s="3"/>
      <c r="V270" s="3"/>
      <c r="W270" s="3"/>
      <c r="X270" s="3"/>
      <c r="Y270" s="3"/>
    </row>
    <row r="271" spans="1:25" ht="12.75">
      <c r="A271" s="3"/>
      <c r="B271" s="3"/>
      <c r="C271" s="3"/>
      <c r="D271" s="4"/>
      <c r="E271" s="3"/>
      <c r="F271" s="3"/>
      <c r="G271" s="3"/>
      <c r="H271" s="3"/>
      <c r="I271" s="3"/>
      <c r="J271" s="3"/>
      <c r="K271" s="3"/>
      <c r="L271" s="3"/>
      <c r="M271" s="3"/>
      <c r="N271" s="3"/>
      <c r="O271" s="3"/>
      <c r="P271" s="3"/>
      <c r="Q271" s="3"/>
      <c r="R271" s="3"/>
      <c r="S271" s="3"/>
      <c r="T271" s="3"/>
      <c r="U271" s="3"/>
      <c r="V271" s="3"/>
      <c r="W271" s="3"/>
      <c r="X271" s="3"/>
      <c r="Y271" s="3"/>
    </row>
    <row r="272" spans="1:25" ht="12.75">
      <c r="A272" s="3"/>
      <c r="B272" s="3"/>
      <c r="C272" s="3"/>
      <c r="D272" s="4"/>
      <c r="E272" s="3"/>
      <c r="F272" s="3"/>
      <c r="G272" s="3"/>
      <c r="H272" s="3"/>
      <c r="I272" s="3"/>
      <c r="J272" s="3"/>
      <c r="K272" s="3"/>
      <c r="L272" s="3"/>
      <c r="M272" s="3"/>
      <c r="N272" s="3"/>
      <c r="O272" s="3"/>
      <c r="P272" s="3"/>
      <c r="Q272" s="3"/>
      <c r="R272" s="3"/>
      <c r="S272" s="3"/>
      <c r="T272" s="3"/>
      <c r="U272" s="3"/>
      <c r="V272" s="3"/>
      <c r="W272" s="3"/>
      <c r="X272" s="3"/>
      <c r="Y272" s="3"/>
    </row>
    <row r="273" spans="1:25" ht="12.75">
      <c r="A273" s="3"/>
      <c r="B273" s="3"/>
      <c r="C273" s="3"/>
      <c r="D273" s="4"/>
      <c r="E273" s="3"/>
      <c r="F273" s="3"/>
      <c r="G273" s="3"/>
      <c r="H273" s="3"/>
      <c r="I273" s="3"/>
      <c r="J273" s="3"/>
      <c r="K273" s="3"/>
      <c r="L273" s="3"/>
      <c r="M273" s="3"/>
      <c r="N273" s="3"/>
      <c r="O273" s="3"/>
      <c r="P273" s="3"/>
      <c r="Q273" s="3"/>
      <c r="R273" s="3"/>
      <c r="S273" s="3"/>
      <c r="T273" s="3"/>
      <c r="U273" s="3"/>
      <c r="V273" s="3"/>
      <c r="W273" s="3"/>
      <c r="X273" s="3"/>
      <c r="Y273" s="3"/>
    </row>
    <row r="274" spans="1:25" ht="12.75">
      <c r="A274" s="3"/>
      <c r="B274" s="3"/>
      <c r="C274" s="3"/>
      <c r="D274" s="4"/>
      <c r="E274" s="3"/>
      <c r="F274" s="3"/>
      <c r="G274" s="3"/>
      <c r="H274" s="3"/>
      <c r="I274" s="3"/>
      <c r="J274" s="3"/>
      <c r="K274" s="3"/>
      <c r="L274" s="3"/>
      <c r="M274" s="3"/>
      <c r="N274" s="3"/>
      <c r="O274" s="3"/>
      <c r="P274" s="3"/>
      <c r="Q274" s="3"/>
      <c r="R274" s="3"/>
      <c r="S274" s="3"/>
      <c r="T274" s="3"/>
      <c r="U274" s="3"/>
      <c r="V274" s="3"/>
      <c r="W274" s="3"/>
      <c r="X274" s="3"/>
      <c r="Y274" s="3"/>
    </row>
    <row r="275" spans="1:25" ht="12.75">
      <c r="A275" s="3"/>
      <c r="B275" s="3"/>
      <c r="C275" s="3"/>
      <c r="D275" s="4"/>
      <c r="E275" s="3"/>
      <c r="F275" s="3"/>
      <c r="G275" s="3"/>
      <c r="H275" s="3"/>
      <c r="I275" s="3"/>
      <c r="J275" s="3"/>
      <c r="K275" s="3"/>
      <c r="L275" s="3"/>
      <c r="M275" s="3"/>
      <c r="N275" s="3"/>
      <c r="O275" s="3"/>
      <c r="P275" s="3"/>
      <c r="Q275" s="3"/>
      <c r="R275" s="3"/>
      <c r="S275" s="3"/>
      <c r="T275" s="3"/>
      <c r="U275" s="3"/>
      <c r="V275" s="3"/>
      <c r="W275" s="3"/>
      <c r="X275" s="3"/>
      <c r="Y275" s="3"/>
    </row>
    <row r="276" spans="1:25" ht="12.75">
      <c r="A276" s="3"/>
      <c r="B276" s="3"/>
      <c r="C276" s="3"/>
      <c r="D276" s="4"/>
      <c r="E276" s="3"/>
      <c r="F276" s="3"/>
      <c r="G276" s="3"/>
      <c r="H276" s="3"/>
      <c r="I276" s="3"/>
      <c r="J276" s="3"/>
      <c r="K276" s="3"/>
      <c r="L276" s="3"/>
      <c r="M276" s="3"/>
      <c r="N276" s="3"/>
      <c r="O276" s="3"/>
      <c r="P276" s="3"/>
      <c r="Q276" s="3"/>
      <c r="R276" s="3"/>
      <c r="S276" s="3"/>
      <c r="T276" s="3"/>
      <c r="U276" s="3"/>
      <c r="V276" s="3"/>
      <c r="W276" s="3"/>
      <c r="X276" s="3"/>
      <c r="Y276" s="3"/>
    </row>
    <row r="277" spans="1:25" ht="12.75">
      <c r="A277" s="3"/>
      <c r="B277" s="3"/>
      <c r="C277" s="3"/>
      <c r="D277" s="4"/>
      <c r="E277" s="3"/>
      <c r="F277" s="3"/>
      <c r="G277" s="3"/>
      <c r="H277" s="3"/>
      <c r="I277" s="3"/>
      <c r="J277" s="3"/>
      <c r="K277" s="3"/>
      <c r="L277" s="3"/>
      <c r="M277" s="3"/>
      <c r="N277" s="3"/>
      <c r="O277" s="3"/>
      <c r="P277" s="3"/>
      <c r="Q277" s="3"/>
      <c r="R277" s="3"/>
      <c r="S277" s="3"/>
      <c r="T277" s="3"/>
      <c r="U277" s="3"/>
      <c r="V277" s="3"/>
      <c r="W277" s="3"/>
      <c r="X277" s="3"/>
      <c r="Y277" s="3"/>
    </row>
    <row r="278" spans="1:25" ht="12.75">
      <c r="A278" s="3"/>
      <c r="B278" s="3"/>
      <c r="C278" s="3"/>
      <c r="D278" s="4"/>
      <c r="E278" s="3"/>
      <c r="F278" s="3"/>
      <c r="G278" s="3"/>
      <c r="H278" s="3"/>
      <c r="I278" s="3"/>
      <c r="J278" s="3"/>
      <c r="K278" s="3"/>
      <c r="L278" s="3"/>
      <c r="M278" s="3"/>
      <c r="N278" s="3"/>
      <c r="O278" s="3"/>
      <c r="P278" s="3"/>
      <c r="Q278" s="3"/>
      <c r="R278" s="3"/>
      <c r="S278" s="3"/>
      <c r="T278" s="3"/>
      <c r="U278" s="3"/>
      <c r="V278" s="3"/>
      <c r="W278" s="3"/>
      <c r="X278" s="3"/>
      <c r="Y278" s="3"/>
    </row>
    <row r="279" spans="1:25" ht="12.75">
      <c r="A279" s="3"/>
      <c r="B279" s="3"/>
      <c r="C279" s="3"/>
      <c r="D279" s="4"/>
      <c r="E279" s="3"/>
      <c r="F279" s="3"/>
      <c r="G279" s="3"/>
      <c r="H279" s="3"/>
      <c r="I279" s="3"/>
      <c r="J279" s="3"/>
      <c r="K279" s="3"/>
      <c r="L279" s="3"/>
      <c r="M279" s="3"/>
      <c r="N279" s="3"/>
      <c r="O279" s="3"/>
      <c r="P279" s="3"/>
      <c r="Q279" s="3"/>
      <c r="R279" s="3"/>
      <c r="S279" s="3"/>
      <c r="T279" s="3"/>
      <c r="U279" s="3"/>
      <c r="V279" s="3"/>
      <c r="W279" s="3"/>
      <c r="X279" s="3"/>
      <c r="Y279" s="3"/>
    </row>
    <row r="280" spans="1:25" ht="12.75">
      <c r="A280" s="3"/>
      <c r="B280" s="3"/>
      <c r="C280" s="3"/>
      <c r="D280" s="4"/>
      <c r="E280" s="3"/>
      <c r="F280" s="3"/>
      <c r="G280" s="3"/>
      <c r="H280" s="3"/>
      <c r="I280" s="3"/>
      <c r="J280" s="3"/>
      <c r="K280" s="3"/>
      <c r="L280" s="3"/>
      <c r="M280" s="3"/>
      <c r="N280" s="3"/>
      <c r="O280" s="3"/>
      <c r="P280" s="3"/>
      <c r="Q280" s="3"/>
      <c r="R280" s="3"/>
      <c r="S280" s="3"/>
      <c r="T280" s="3"/>
      <c r="U280" s="3"/>
      <c r="V280" s="3"/>
      <c r="W280" s="3"/>
      <c r="X280" s="3"/>
      <c r="Y280" s="3"/>
    </row>
    <row r="281" spans="1:25" ht="12.75">
      <c r="A281" s="3"/>
      <c r="B281" s="3"/>
      <c r="C281" s="3"/>
      <c r="D281" s="4"/>
      <c r="E281" s="3"/>
      <c r="F281" s="3"/>
      <c r="G281" s="3"/>
      <c r="H281" s="3"/>
      <c r="I281" s="3"/>
      <c r="J281" s="3"/>
      <c r="K281" s="3"/>
      <c r="L281" s="3"/>
      <c r="M281" s="3"/>
      <c r="N281" s="3"/>
      <c r="O281" s="3"/>
      <c r="P281" s="3"/>
      <c r="Q281" s="3"/>
      <c r="R281" s="3"/>
      <c r="S281" s="3"/>
      <c r="T281" s="3"/>
      <c r="U281" s="3"/>
      <c r="V281" s="3"/>
      <c r="W281" s="3"/>
      <c r="X281" s="3"/>
      <c r="Y281" s="3"/>
    </row>
    <row r="282" spans="1:25" ht="12.75">
      <c r="A282" s="3"/>
      <c r="B282" s="3"/>
      <c r="C282" s="3"/>
      <c r="D282" s="4"/>
      <c r="E282" s="3"/>
      <c r="F282" s="3"/>
      <c r="G282" s="3"/>
      <c r="H282" s="3"/>
      <c r="I282" s="3"/>
      <c r="J282" s="3"/>
      <c r="K282" s="3"/>
      <c r="L282" s="3"/>
      <c r="M282" s="3"/>
      <c r="N282" s="3"/>
      <c r="O282" s="3"/>
      <c r="P282" s="3"/>
      <c r="Q282" s="3"/>
      <c r="R282" s="3"/>
      <c r="S282" s="3"/>
      <c r="T282" s="3"/>
      <c r="U282" s="3"/>
      <c r="V282" s="3"/>
      <c r="W282" s="3"/>
      <c r="X282" s="3"/>
      <c r="Y282" s="3"/>
    </row>
    <row r="283" spans="1:25" ht="12.75">
      <c r="A283" s="3"/>
      <c r="B283" s="3"/>
      <c r="C283" s="3"/>
      <c r="D283" s="4"/>
      <c r="E283" s="3"/>
      <c r="F283" s="3"/>
      <c r="G283" s="3"/>
      <c r="H283" s="3"/>
      <c r="I283" s="3"/>
      <c r="J283" s="3"/>
      <c r="K283" s="3"/>
      <c r="L283" s="3"/>
      <c r="M283" s="3"/>
      <c r="N283" s="3"/>
      <c r="O283" s="3"/>
      <c r="P283" s="3"/>
      <c r="Q283" s="3"/>
      <c r="R283" s="3"/>
      <c r="S283" s="3"/>
      <c r="T283" s="3"/>
      <c r="U283" s="3"/>
      <c r="V283" s="3"/>
      <c r="W283" s="3"/>
      <c r="X283" s="3"/>
      <c r="Y283" s="3"/>
    </row>
    <row r="284" spans="1:25" ht="12.75">
      <c r="A284" s="3"/>
      <c r="B284" s="3"/>
      <c r="C284" s="3"/>
      <c r="D284" s="4"/>
      <c r="E284" s="3"/>
      <c r="F284" s="3"/>
      <c r="G284" s="3"/>
      <c r="H284" s="3"/>
      <c r="I284" s="3"/>
      <c r="J284" s="3"/>
      <c r="K284" s="3"/>
      <c r="L284" s="3"/>
      <c r="M284" s="3"/>
      <c r="N284" s="3"/>
      <c r="O284" s="3"/>
      <c r="P284" s="3"/>
      <c r="Q284" s="3"/>
      <c r="R284" s="3"/>
      <c r="S284" s="3"/>
      <c r="T284" s="3"/>
      <c r="U284" s="3"/>
      <c r="V284" s="3"/>
      <c r="W284" s="3"/>
      <c r="X284" s="3"/>
      <c r="Y284" s="3"/>
    </row>
    <row r="285" spans="1:25" ht="12.75">
      <c r="A285" s="3"/>
      <c r="B285" s="3"/>
      <c r="C285" s="3"/>
      <c r="D285" s="4"/>
      <c r="E285" s="3"/>
      <c r="F285" s="3"/>
      <c r="G285" s="3"/>
      <c r="H285" s="3"/>
      <c r="I285" s="3"/>
      <c r="J285" s="3"/>
      <c r="K285" s="3"/>
      <c r="L285" s="3"/>
      <c r="M285" s="3"/>
      <c r="N285" s="3"/>
      <c r="O285" s="3"/>
      <c r="P285" s="3"/>
      <c r="Q285" s="3"/>
      <c r="R285" s="3"/>
      <c r="S285" s="3"/>
      <c r="T285" s="3"/>
      <c r="U285" s="3"/>
      <c r="V285" s="3"/>
      <c r="W285" s="3"/>
      <c r="X285" s="3"/>
      <c r="Y285" s="3"/>
    </row>
    <row r="286" spans="1:25" ht="12.75">
      <c r="A286" s="3"/>
      <c r="B286" s="3"/>
      <c r="C286" s="3"/>
      <c r="D286" s="4"/>
      <c r="E286" s="3"/>
      <c r="F286" s="3"/>
      <c r="G286" s="3"/>
      <c r="H286" s="3"/>
      <c r="I286" s="3"/>
      <c r="J286" s="3"/>
      <c r="K286" s="3"/>
      <c r="L286" s="3"/>
      <c r="M286" s="3"/>
      <c r="N286" s="3"/>
      <c r="O286" s="3"/>
      <c r="P286" s="3"/>
      <c r="Q286" s="3"/>
      <c r="R286" s="3"/>
      <c r="S286" s="3"/>
      <c r="T286" s="3"/>
      <c r="U286" s="3"/>
      <c r="V286" s="3"/>
      <c r="W286" s="3"/>
      <c r="X286" s="3"/>
      <c r="Y286" s="3"/>
    </row>
    <row r="287" spans="1:25" ht="12.75">
      <c r="A287" s="3"/>
      <c r="B287" s="3"/>
      <c r="C287" s="3"/>
      <c r="D287" s="4"/>
      <c r="E287" s="3"/>
      <c r="F287" s="3"/>
      <c r="G287" s="3"/>
      <c r="H287" s="3"/>
      <c r="I287" s="3"/>
      <c r="J287" s="3"/>
      <c r="K287" s="3"/>
      <c r="L287" s="3"/>
      <c r="M287" s="3"/>
      <c r="N287" s="3"/>
      <c r="O287" s="3"/>
      <c r="P287" s="3"/>
      <c r="Q287" s="3"/>
      <c r="R287" s="3"/>
      <c r="S287" s="3"/>
      <c r="T287" s="3"/>
      <c r="U287" s="3"/>
      <c r="V287" s="3"/>
      <c r="W287" s="3"/>
      <c r="X287" s="3"/>
      <c r="Y287" s="3"/>
    </row>
    <row r="288" spans="1:25" ht="12.75">
      <c r="A288" s="3"/>
      <c r="B288" s="3"/>
      <c r="C288" s="3"/>
      <c r="D288" s="4"/>
      <c r="E288" s="3"/>
      <c r="F288" s="3"/>
      <c r="G288" s="3"/>
      <c r="H288" s="3"/>
      <c r="I288" s="3"/>
      <c r="J288" s="3"/>
      <c r="K288" s="3"/>
      <c r="L288" s="3"/>
      <c r="M288" s="3"/>
      <c r="N288" s="3"/>
      <c r="O288" s="3"/>
      <c r="P288" s="3"/>
      <c r="Q288" s="3"/>
      <c r="R288" s="3"/>
      <c r="S288" s="3"/>
      <c r="T288" s="3"/>
      <c r="U288" s="3"/>
      <c r="V288" s="3"/>
      <c r="W288" s="3"/>
      <c r="X288" s="3"/>
      <c r="Y288" s="3"/>
    </row>
    <row r="289" spans="1:25" ht="12.75">
      <c r="A289" s="3"/>
      <c r="B289" s="3"/>
      <c r="C289" s="3"/>
      <c r="D289" s="4"/>
      <c r="E289" s="3"/>
      <c r="F289" s="3"/>
      <c r="G289" s="3"/>
      <c r="H289" s="3"/>
      <c r="I289" s="3"/>
      <c r="J289" s="3"/>
      <c r="K289" s="3"/>
      <c r="L289" s="3"/>
      <c r="M289" s="3"/>
      <c r="N289" s="3"/>
      <c r="O289" s="3"/>
      <c r="P289" s="3"/>
      <c r="Q289" s="3"/>
      <c r="R289" s="3"/>
      <c r="S289" s="3"/>
      <c r="T289" s="3"/>
      <c r="U289" s="3"/>
      <c r="V289" s="3"/>
      <c r="W289" s="3"/>
      <c r="X289" s="3"/>
      <c r="Y289" s="3"/>
    </row>
    <row r="290" spans="1:25" ht="12.75">
      <c r="A290" s="3"/>
      <c r="B290" s="3"/>
      <c r="C290" s="3"/>
      <c r="D290" s="4"/>
      <c r="E290" s="3"/>
      <c r="F290" s="3"/>
      <c r="G290" s="3"/>
      <c r="H290" s="3"/>
      <c r="I290" s="3"/>
      <c r="J290" s="3"/>
      <c r="K290" s="3"/>
      <c r="L290" s="3"/>
      <c r="M290" s="3"/>
      <c r="N290" s="3"/>
      <c r="O290" s="3"/>
      <c r="P290" s="3"/>
      <c r="Q290" s="3"/>
      <c r="R290" s="3"/>
      <c r="S290" s="3"/>
      <c r="T290" s="3"/>
      <c r="U290" s="3"/>
      <c r="V290" s="3"/>
      <c r="W290" s="3"/>
      <c r="X290" s="3"/>
      <c r="Y290" s="3"/>
    </row>
    <row r="291" spans="1:25" ht="12.75">
      <c r="A291" s="3"/>
      <c r="B291" s="3"/>
      <c r="C291" s="3"/>
      <c r="D291" s="4"/>
      <c r="E291" s="3"/>
      <c r="F291" s="3"/>
      <c r="G291" s="3"/>
      <c r="H291" s="3"/>
      <c r="I291" s="3"/>
      <c r="J291" s="3"/>
      <c r="K291" s="3"/>
      <c r="L291" s="3"/>
      <c r="M291" s="3"/>
      <c r="N291" s="3"/>
      <c r="O291" s="3"/>
      <c r="P291" s="3"/>
      <c r="Q291" s="3"/>
      <c r="R291" s="3"/>
      <c r="S291" s="3"/>
      <c r="T291" s="3"/>
      <c r="U291" s="3"/>
      <c r="V291" s="3"/>
      <c r="W291" s="3"/>
      <c r="X291" s="3"/>
      <c r="Y291" s="3"/>
    </row>
    <row r="292" spans="1:25" ht="12.75">
      <c r="A292" s="3"/>
      <c r="B292" s="3"/>
      <c r="C292" s="3"/>
      <c r="D292" s="4"/>
      <c r="E292" s="3"/>
      <c r="F292" s="3"/>
      <c r="G292" s="3"/>
      <c r="H292" s="3"/>
      <c r="I292" s="3"/>
      <c r="J292" s="3"/>
      <c r="K292" s="3"/>
      <c r="L292" s="3"/>
      <c r="M292" s="3"/>
      <c r="N292" s="3"/>
      <c r="O292" s="3"/>
      <c r="P292" s="3"/>
      <c r="Q292" s="3"/>
      <c r="R292" s="3"/>
      <c r="S292" s="3"/>
      <c r="T292" s="3"/>
      <c r="U292" s="3"/>
      <c r="V292" s="3"/>
      <c r="W292" s="3"/>
      <c r="X292" s="3"/>
      <c r="Y292" s="3"/>
    </row>
    <row r="293" spans="1:25" ht="12.75">
      <c r="A293" s="3"/>
      <c r="B293" s="3"/>
      <c r="C293" s="3"/>
      <c r="D293" s="4"/>
      <c r="E293" s="3"/>
      <c r="F293" s="3"/>
      <c r="G293" s="3"/>
      <c r="H293" s="3"/>
      <c r="I293" s="3"/>
      <c r="J293" s="3"/>
      <c r="K293" s="3"/>
      <c r="L293" s="3"/>
      <c r="M293" s="3"/>
      <c r="N293" s="3"/>
      <c r="O293" s="3"/>
      <c r="P293" s="3"/>
      <c r="Q293" s="3"/>
      <c r="R293" s="3"/>
      <c r="S293" s="3"/>
      <c r="T293" s="3"/>
      <c r="U293" s="3"/>
      <c r="V293" s="3"/>
      <c r="W293" s="3"/>
      <c r="X293" s="3"/>
      <c r="Y293" s="3"/>
    </row>
    <row r="294" spans="1:25" ht="12.75">
      <c r="A294" s="3"/>
      <c r="B294" s="3"/>
      <c r="C294" s="3"/>
      <c r="D294" s="4"/>
      <c r="E294" s="3"/>
      <c r="F294" s="3"/>
      <c r="G294" s="3"/>
      <c r="H294" s="3"/>
      <c r="I294" s="3"/>
      <c r="J294" s="3"/>
      <c r="K294" s="3"/>
      <c r="L294" s="3"/>
      <c r="M294" s="3"/>
      <c r="N294" s="3"/>
      <c r="O294" s="3"/>
      <c r="P294" s="3"/>
      <c r="Q294" s="3"/>
      <c r="R294" s="3"/>
      <c r="S294" s="3"/>
      <c r="T294" s="3"/>
      <c r="U294" s="3"/>
      <c r="V294" s="3"/>
      <c r="W294" s="3"/>
      <c r="X294" s="3"/>
      <c r="Y294" s="3"/>
    </row>
    <row r="295" spans="1:25" ht="12.75">
      <c r="A295" s="3"/>
      <c r="B295" s="3"/>
      <c r="C295" s="3"/>
      <c r="D295" s="4"/>
      <c r="E295" s="3"/>
      <c r="F295" s="3"/>
      <c r="G295" s="3"/>
      <c r="H295" s="3"/>
      <c r="I295" s="3"/>
      <c r="J295" s="3"/>
      <c r="K295" s="3"/>
      <c r="L295" s="3"/>
      <c r="M295" s="3"/>
      <c r="N295" s="3"/>
      <c r="O295" s="3"/>
      <c r="P295" s="3"/>
      <c r="Q295" s="3"/>
      <c r="R295" s="3"/>
      <c r="S295" s="3"/>
      <c r="T295" s="3"/>
      <c r="U295" s="3"/>
      <c r="V295" s="3"/>
      <c r="W295" s="3"/>
      <c r="X295" s="3"/>
      <c r="Y295" s="3"/>
    </row>
    <row r="296" spans="1:25" ht="12.75">
      <c r="A296" s="3"/>
      <c r="B296" s="3"/>
      <c r="C296" s="3"/>
      <c r="D296" s="4"/>
      <c r="E296" s="3"/>
      <c r="F296" s="3"/>
      <c r="G296" s="3"/>
      <c r="H296" s="3"/>
      <c r="I296" s="3"/>
      <c r="J296" s="3"/>
      <c r="K296" s="3"/>
      <c r="L296" s="3"/>
      <c r="M296" s="3"/>
      <c r="N296" s="3"/>
      <c r="O296" s="3"/>
      <c r="P296" s="3"/>
      <c r="Q296" s="3"/>
      <c r="R296" s="3"/>
      <c r="S296" s="3"/>
      <c r="T296" s="3"/>
      <c r="U296" s="3"/>
      <c r="V296" s="3"/>
      <c r="W296" s="3"/>
      <c r="X296" s="3"/>
      <c r="Y296" s="3"/>
    </row>
    <row r="297" spans="1:25" ht="12.75">
      <c r="A297" s="3"/>
      <c r="B297" s="3"/>
      <c r="C297" s="3"/>
      <c r="D297" s="4"/>
      <c r="E297" s="3"/>
      <c r="F297" s="3"/>
      <c r="G297" s="3"/>
      <c r="H297" s="3"/>
      <c r="I297" s="3"/>
      <c r="J297" s="3"/>
      <c r="K297" s="3"/>
      <c r="L297" s="3"/>
      <c r="M297" s="3"/>
      <c r="N297" s="3"/>
      <c r="O297" s="3"/>
      <c r="P297" s="3"/>
      <c r="Q297" s="3"/>
      <c r="R297" s="3"/>
      <c r="S297" s="3"/>
      <c r="T297" s="3"/>
      <c r="U297" s="3"/>
      <c r="V297" s="3"/>
      <c r="W297" s="3"/>
      <c r="X297" s="3"/>
      <c r="Y297" s="3"/>
    </row>
    <row r="298" spans="1:25" ht="12.75">
      <c r="A298" s="3"/>
      <c r="B298" s="3"/>
      <c r="C298" s="3"/>
      <c r="D298" s="4"/>
      <c r="E298" s="3"/>
      <c r="F298" s="3"/>
      <c r="G298" s="3"/>
      <c r="H298" s="3"/>
      <c r="I298" s="3"/>
      <c r="J298" s="3"/>
      <c r="K298" s="3"/>
      <c r="L298" s="3"/>
      <c r="M298" s="3"/>
      <c r="N298" s="3"/>
      <c r="O298" s="3"/>
      <c r="P298" s="3"/>
      <c r="Q298" s="3"/>
      <c r="R298" s="3"/>
      <c r="S298" s="3"/>
      <c r="T298" s="3"/>
      <c r="U298" s="3"/>
      <c r="V298" s="3"/>
      <c r="W298" s="3"/>
      <c r="X298" s="3"/>
      <c r="Y298" s="3"/>
    </row>
    <row r="299" spans="1:25" ht="12.75">
      <c r="A299" s="3"/>
      <c r="B299" s="3"/>
      <c r="C299" s="3"/>
      <c r="D299" s="4"/>
      <c r="E299" s="3"/>
      <c r="F299" s="3"/>
      <c r="G299" s="3"/>
      <c r="H299" s="3"/>
      <c r="I299" s="3"/>
      <c r="J299" s="3"/>
      <c r="K299" s="3"/>
      <c r="L299" s="3"/>
      <c r="M299" s="3"/>
      <c r="N299" s="3"/>
      <c r="O299" s="3"/>
      <c r="P299" s="3"/>
      <c r="Q299" s="3"/>
      <c r="R299" s="3"/>
      <c r="S299" s="3"/>
      <c r="T299" s="3"/>
      <c r="U299" s="3"/>
      <c r="V299" s="3"/>
      <c r="W299" s="3"/>
      <c r="X299" s="3"/>
      <c r="Y299" s="3"/>
    </row>
    <row r="300" spans="1:25" ht="12.75">
      <c r="A300" s="3"/>
      <c r="B300" s="3"/>
      <c r="C300" s="3"/>
      <c r="D300" s="4"/>
      <c r="E300" s="3"/>
      <c r="F300" s="3"/>
      <c r="G300" s="3"/>
      <c r="H300" s="3"/>
      <c r="I300" s="3"/>
      <c r="J300" s="3"/>
      <c r="K300" s="3"/>
      <c r="L300" s="3"/>
      <c r="M300" s="3"/>
      <c r="N300" s="3"/>
      <c r="O300" s="3"/>
      <c r="P300" s="3"/>
      <c r="Q300" s="3"/>
      <c r="R300" s="3"/>
      <c r="S300" s="3"/>
      <c r="T300" s="3"/>
      <c r="U300" s="3"/>
      <c r="V300" s="3"/>
      <c r="W300" s="3"/>
      <c r="X300" s="3"/>
      <c r="Y300" s="3"/>
    </row>
    <row r="301" spans="1:25" ht="12.75">
      <c r="A301" s="3"/>
      <c r="B301" s="3"/>
      <c r="C301" s="3"/>
      <c r="D301" s="4"/>
      <c r="E301" s="3"/>
      <c r="F301" s="3"/>
      <c r="G301" s="3"/>
      <c r="H301" s="3"/>
      <c r="I301" s="3"/>
      <c r="J301" s="3"/>
      <c r="K301" s="3"/>
      <c r="L301" s="3"/>
      <c r="M301" s="3"/>
      <c r="N301" s="3"/>
      <c r="O301" s="3"/>
      <c r="P301" s="3"/>
      <c r="Q301" s="3"/>
      <c r="R301" s="3"/>
      <c r="S301" s="3"/>
      <c r="T301" s="3"/>
      <c r="U301" s="3"/>
      <c r="V301" s="3"/>
      <c r="W301" s="3"/>
      <c r="X301" s="3"/>
      <c r="Y301" s="3"/>
    </row>
    <row r="302" spans="1:25" ht="12.75">
      <c r="A302" s="3"/>
      <c r="B302" s="3"/>
      <c r="C302" s="3"/>
      <c r="D302" s="4"/>
      <c r="E302" s="3"/>
      <c r="F302" s="3"/>
      <c r="G302" s="3"/>
      <c r="H302" s="3"/>
      <c r="I302" s="3"/>
      <c r="J302" s="3"/>
      <c r="K302" s="3"/>
      <c r="L302" s="3"/>
      <c r="M302" s="3"/>
      <c r="N302" s="3"/>
      <c r="O302" s="3"/>
      <c r="P302" s="3"/>
      <c r="Q302" s="3"/>
      <c r="R302" s="3"/>
      <c r="S302" s="3"/>
      <c r="T302" s="3"/>
      <c r="U302" s="3"/>
      <c r="V302" s="3"/>
      <c r="W302" s="3"/>
      <c r="X302" s="3"/>
      <c r="Y302" s="3"/>
    </row>
    <row r="303" spans="1:25" ht="12.75">
      <c r="A303" s="3"/>
      <c r="B303" s="3"/>
      <c r="C303" s="3"/>
      <c r="D303" s="4"/>
      <c r="E303" s="3"/>
      <c r="F303" s="3"/>
      <c r="G303" s="3"/>
      <c r="H303" s="3"/>
      <c r="I303" s="3"/>
      <c r="J303" s="3"/>
      <c r="K303" s="3"/>
      <c r="L303" s="3"/>
      <c r="M303" s="3"/>
      <c r="N303" s="3"/>
      <c r="O303" s="3"/>
      <c r="P303" s="3"/>
      <c r="Q303" s="3"/>
      <c r="R303" s="3"/>
      <c r="S303" s="3"/>
      <c r="T303" s="3"/>
      <c r="U303" s="3"/>
      <c r="V303" s="3"/>
      <c r="W303" s="3"/>
      <c r="X303" s="3"/>
      <c r="Y303" s="3"/>
    </row>
    <row r="304" spans="1:25" ht="12.75">
      <c r="A304" s="3"/>
      <c r="B304" s="3"/>
      <c r="C304" s="3"/>
      <c r="D304" s="4"/>
      <c r="E304" s="3"/>
      <c r="F304" s="3"/>
      <c r="G304" s="3"/>
      <c r="H304" s="3"/>
      <c r="I304" s="3"/>
      <c r="J304" s="3"/>
      <c r="K304" s="3"/>
      <c r="L304" s="3"/>
      <c r="M304" s="3"/>
      <c r="N304" s="3"/>
      <c r="O304" s="3"/>
      <c r="P304" s="3"/>
      <c r="Q304" s="3"/>
      <c r="R304" s="3"/>
      <c r="S304" s="3"/>
      <c r="T304" s="3"/>
      <c r="U304" s="3"/>
      <c r="V304" s="3"/>
      <c r="W304" s="3"/>
      <c r="X304" s="3"/>
      <c r="Y304" s="3"/>
    </row>
    <row r="305" spans="1:25" ht="12.75">
      <c r="A305" s="3"/>
      <c r="B305" s="3"/>
      <c r="C305" s="3"/>
      <c r="D305" s="4"/>
      <c r="E305" s="3"/>
      <c r="F305" s="3"/>
      <c r="G305" s="3"/>
      <c r="H305" s="3"/>
      <c r="I305" s="3"/>
      <c r="J305" s="3"/>
      <c r="K305" s="3"/>
      <c r="L305" s="3"/>
      <c r="M305" s="3"/>
      <c r="N305" s="3"/>
      <c r="O305" s="3"/>
      <c r="P305" s="3"/>
      <c r="Q305" s="3"/>
      <c r="R305" s="3"/>
      <c r="S305" s="3"/>
      <c r="T305" s="3"/>
      <c r="U305" s="3"/>
      <c r="V305" s="3"/>
      <c r="W305" s="3"/>
      <c r="X305" s="3"/>
      <c r="Y305" s="3"/>
    </row>
    <row r="306" spans="1:25" ht="12.75">
      <c r="A306" s="3"/>
      <c r="B306" s="3"/>
      <c r="C306" s="3"/>
      <c r="D306" s="4"/>
      <c r="E306" s="3"/>
      <c r="F306" s="3"/>
      <c r="G306" s="3"/>
      <c r="H306" s="3"/>
      <c r="I306" s="3"/>
      <c r="J306" s="3"/>
      <c r="K306" s="3"/>
      <c r="L306" s="3"/>
      <c r="M306" s="3"/>
      <c r="N306" s="3"/>
      <c r="O306" s="3"/>
      <c r="P306" s="3"/>
      <c r="Q306" s="3"/>
      <c r="R306" s="3"/>
      <c r="S306" s="3"/>
      <c r="T306" s="3"/>
      <c r="U306" s="3"/>
      <c r="V306" s="3"/>
      <c r="W306" s="3"/>
      <c r="X306" s="3"/>
      <c r="Y306" s="3"/>
    </row>
    <row r="307" spans="1:25" ht="12.75">
      <c r="A307" s="3"/>
      <c r="B307" s="3"/>
      <c r="C307" s="3"/>
      <c r="D307" s="4"/>
      <c r="E307" s="3"/>
      <c r="F307" s="3"/>
      <c r="G307" s="3"/>
      <c r="H307" s="3"/>
      <c r="I307" s="3"/>
      <c r="J307" s="3"/>
      <c r="K307" s="3"/>
      <c r="L307" s="3"/>
      <c r="M307" s="3"/>
      <c r="N307" s="3"/>
      <c r="O307" s="3"/>
      <c r="P307" s="3"/>
      <c r="Q307" s="3"/>
      <c r="R307" s="3"/>
      <c r="S307" s="3"/>
      <c r="T307" s="3"/>
      <c r="U307" s="3"/>
      <c r="V307" s="3"/>
      <c r="W307" s="3"/>
      <c r="X307" s="3"/>
      <c r="Y307" s="3"/>
    </row>
    <row r="308" spans="1:25" ht="12.75">
      <c r="A308" s="3"/>
      <c r="B308" s="3"/>
      <c r="C308" s="3"/>
      <c r="D308" s="4"/>
      <c r="E308" s="3"/>
      <c r="F308" s="3"/>
      <c r="G308" s="3"/>
      <c r="H308" s="3"/>
      <c r="I308" s="3"/>
      <c r="J308" s="3"/>
      <c r="K308" s="3"/>
      <c r="L308" s="3"/>
      <c r="M308" s="3"/>
      <c r="N308" s="3"/>
      <c r="O308" s="3"/>
      <c r="P308" s="3"/>
      <c r="Q308" s="3"/>
      <c r="R308" s="3"/>
      <c r="S308" s="3"/>
      <c r="T308" s="3"/>
      <c r="U308" s="3"/>
      <c r="V308" s="3"/>
      <c r="W308" s="3"/>
      <c r="X308" s="3"/>
      <c r="Y308" s="3"/>
    </row>
    <row r="309" spans="1:25" ht="12.75">
      <c r="A309" s="3"/>
      <c r="B309" s="3"/>
      <c r="C309" s="3"/>
      <c r="D309" s="4"/>
      <c r="E309" s="3"/>
      <c r="F309" s="3"/>
      <c r="G309" s="3"/>
      <c r="H309" s="3"/>
      <c r="I309" s="3"/>
      <c r="J309" s="3"/>
      <c r="K309" s="3"/>
      <c r="L309" s="3"/>
      <c r="M309" s="3"/>
      <c r="N309" s="3"/>
      <c r="O309" s="3"/>
      <c r="P309" s="3"/>
      <c r="Q309" s="3"/>
      <c r="R309" s="3"/>
      <c r="S309" s="3"/>
      <c r="T309" s="3"/>
      <c r="U309" s="3"/>
      <c r="V309" s="3"/>
      <c r="W309" s="3"/>
      <c r="X309" s="3"/>
      <c r="Y309" s="3"/>
    </row>
    <row r="310" spans="1:25" ht="12.75">
      <c r="A310" s="3"/>
      <c r="B310" s="3"/>
      <c r="C310" s="3"/>
      <c r="D310" s="4"/>
      <c r="E310" s="3"/>
      <c r="F310" s="3"/>
      <c r="G310" s="3"/>
      <c r="H310" s="3"/>
      <c r="I310" s="3"/>
      <c r="J310" s="3"/>
      <c r="K310" s="3"/>
      <c r="L310" s="3"/>
      <c r="M310" s="3"/>
      <c r="N310" s="3"/>
      <c r="O310" s="3"/>
      <c r="P310" s="3"/>
      <c r="Q310" s="3"/>
      <c r="R310" s="3"/>
      <c r="S310" s="3"/>
      <c r="T310" s="3"/>
      <c r="U310" s="3"/>
      <c r="V310" s="3"/>
      <c r="W310" s="3"/>
      <c r="X310" s="3"/>
      <c r="Y310" s="3"/>
    </row>
    <row r="311" spans="1:25" ht="12.75">
      <c r="A311" s="3"/>
      <c r="B311" s="3"/>
      <c r="C311" s="3"/>
      <c r="D311" s="4"/>
      <c r="E311" s="3"/>
      <c r="F311" s="3"/>
      <c r="G311" s="3"/>
      <c r="H311" s="3"/>
      <c r="I311" s="3"/>
      <c r="J311" s="3"/>
      <c r="K311" s="3"/>
      <c r="L311" s="3"/>
      <c r="M311" s="3"/>
      <c r="N311" s="3"/>
      <c r="O311" s="3"/>
      <c r="P311" s="3"/>
      <c r="Q311" s="3"/>
      <c r="R311" s="3"/>
      <c r="S311" s="3"/>
      <c r="T311" s="3"/>
      <c r="U311" s="3"/>
      <c r="V311" s="3"/>
      <c r="W311" s="3"/>
      <c r="X311" s="3"/>
      <c r="Y311" s="3"/>
    </row>
    <row r="312" spans="1:25" ht="12.75">
      <c r="A312" s="3"/>
      <c r="B312" s="3"/>
      <c r="C312" s="3"/>
      <c r="D312" s="4"/>
      <c r="E312" s="3"/>
      <c r="F312" s="3"/>
      <c r="G312" s="3"/>
      <c r="H312" s="3"/>
      <c r="I312" s="3"/>
      <c r="J312" s="3"/>
      <c r="K312" s="3"/>
      <c r="L312" s="3"/>
      <c r="M312" s="3"/>
      <c r="N312" s="3"/>
      <c r="O312" s="3"/>
      <c r="P312" s="3"/>
      <c r="Q312" s="3"/>
      <c r="R312" s="3"/>
      <c r="S312" s="3"/>
      <c r="T312" s="3"/>
      <c r="U312" s="3"/>
      <c r="V312" s="3"/>
      <c r="W312" s="3"/>
      <c r="X312" s="3"/>
      <c r="Y312" s="3"/>
    </row>
    <row r="313" spans="1:25" ht="12.75">
      <c r="A313" s="3"/>
      <c r="B313" s="3"/>
      <c r="C313" s="3"/>
      <c r="D313" s="4"/>
      <c r="E313" s="3"/>
      <c r="F313" s="3"/>
      <c r="G313" s="3"/>
      <c r="H313" s="3"/>
      <c r="I313" s="3"/>
      <c r="J313" s="3"/>
      <c r="K313" s="3"/>
      <c r="L313" s="3"/>
      <c r="M313" s="3"/>
      <c r="N313" s="3"/>
      <c r="O313" s="3"/>
      <c r="P313" s="3"/>
      <c r="Q313" s="3"/>
      <c r="R313" s="3"/>
      <c r="S313" s="3"/>
      <c r="T313" s="3"/>
      <c r="U313" s="3"/>
      <c r="V313" s="3"/>
      <c r="W313" s="3"/>
      <c r="X313" s="3"/>
      <c r="Y313" s="3"/>
    </row>
    <row r="314" spans="1:25" ht="12.75">
      <c r="A314" s="3"/>
      <c r="B314" s="3"/>
      <c r="C314" s="3"/>
      <c r="D314" s="4"/>
      <c r="E314" s="3"/>
      <c r="F314" s="3"/>
      <c r="G314" s="3"/>
      <c r="H314" s="3"/>
      <c r="I314" s="3"/>
      <c r="J314" s="3"/>
      <c r="K314" s="3"/>
      <c r="L314" s="3"/>
      <c r="M314" s="3"/>
      <c r="N314" s="3"/>
      <c r="O314" s="3"/>
      <c r="P314" s="3"/>
      <c r="Q314" s="3"/>
      <c r="R314" s="3"/>
      <c r="S314" s="3"/>
      <c r="T314" s="3"/>
      <c r="U314" s="3"/>
      <c r="V314" s="3"/>
      <c r="W314" s="3"/>
      <c r="X314" s="3"/>
      <c r="Y314" s="3"/>
    </row>
    <row r="315" spans="1:25" ht="12.75">
      <c r="A315" s="3"/>
      <c r="B315" s="3"/>
      <c r="C315" s="3"/>
      <c r="D315" s="4"/>
      <c r="E315" s="3"/>
      <c r="F315" s="3"/>
      <c r="G315" s="3"/>
      <c r="H315" s="3"/>
      <c r="I315" s="3"/>
      <c r="J315" s="3"/>
      <c r="K315" s="3"/>
      <c r="L315" s="3"/>
      <c r="M315" s="3"/>
      <c r="N315" s="3"/>
      <c r="O315" s="3"/>
      <c r="P315" s="3"/>
      <c r="Q315" s="3"/>
      <c r="R315" s="3"/>
      <c r="S315" s="3"/>
      <c r="T315" s="3"/>
      <c r="U315" s="3"/>
      <c r="V315" s="3"/>
      <c r="W315" s="3"/>
      <c r="X315" s="3"/>
      <c r="Y315" s="3"/>
    </row>
    <row r="316" spans="1:25" ht="12.75">
      <c r="A316" s="3"/>
      <c r="B316" s="3"/>
      <c r="C316" s="3"/>
      <c r="D316" s="4"/>
      <c r="E316" s="3"/>
      <c r="F316" s="3"/>
      <c r="G316" s="3"/>
      <c r="H316" s="3"/>
      <c r="I316" s="3"/>
      <c r="J316" s="3"/>
      <c r="K316" s="3"/>
      <c r="L316" s="3"/>
      <c r="M316" s="3"/>
      <c r="N316" s="3"/>
      <c r="O316" s="3"/>
      <c r="P316" s="3"/>
      <c r="Q316" s="3"/>
      <c r="R316" s="3"/>
      <c r="S316" s="3"/>
      <c r="T316" s="3"/>
      <c r="U316" s="3"/>
      <c r="V316" s="3"/>
      <c r="W316" s="3"/>
      <c r="X316" s="3"/>
      <c r="Y316" s="3"/>
    </row>
    <row r="317" spans="1:25" ht="12.75">
      <c r="A317" s="3"/>
      <c r="B317" s="3"/>
      <c r="C317" s="3"/>
      <c r="D317" s="4"/>
      <c r="E317" s="3"/>
      <c r="F317" s="3"/>
      <c r="G317" s="3"/>
      <c r="H317" s="3"/>
      <c r="I317" s="3"/>
      <c r="J317" s="3"/>
      <c r="K317" s="3"/>
      <c r="L317" s="3"/>
      <c r="M317" s="3"/>
      <c r="N317" s="3"/>
      <c r="O317" s="3"/>
      <c r="P317" s="3"/>
      <c r="Q317" s="3"/>
      <c r="R317" s="3"/>
      <c r="S317" s="3"/>
      <c r="T317" s="3"/>
      <c r="U317" s="3"/>
      <c r="V317" s="3"/>
      <c r="W317" s="3"/>
      <c r="X317" s="3"/>
      <c r="Y317" s="3"/>
    </row>
    <row r="318" spans="1:25" ht="12.75">
      <c r="A318" s="3"/>
      <c r="B318" s="3"/>
      <c r="C318" s="3"/>
      <c r="D318" s="4"/>
      <c r="E318" s="3"/>
      <c r="F318" s="3"/>
      <c r="G318" s="3"/>
      <c r="H318" s="3"/>
      <c r="I318" s="3"/>
      <c r="J318" s="3"/>
      <c r="K318" s="3"/>
      <c r="L318" s="3"/>
      <c r="M318" s="3"/>
      <c r="N318" s="3"/>
      <c r="O318" s="3"/>
      <c r="P318" s="3"/>
      <c r="Q318" s="3"/>
      <c r="R318" s="3"/>
      <c r="S318" s="3"/>
      <c r="T318" s="3"/>
      <c r="U318" s="3"/>
      <c r="V318" s="3"/>
      <c r="W318" s="3"/>
      <c r="X318" s="3"/>
      <c r="Y318" s="3"/>
    </row>
    <row r="319" spans="1:25" ht="12.75">
      <c r="A319" s="3"/>
      <c r="B319" s="3"/>
      <c r="C319" s="3"/>
      <c r="D319" s="4"/>
      <c r="E319" s="3"/>
      <c r="F319" s="3"/>
      <c r="G319" s="3"/>
      <c r="H319" s="3"/>
      <c r="I319" s="3"/>
      <c r="J319" s="3"/>
      <c r="K319" s="3"/>
      <c r="L319" s="3"/>
      <c r="M319" s="3"/>
      <c r="N319" s="3"/>
      <c r="O319" s="3"/>
      <c r="P319" s="3"/>
      <c r="Q319" s="3"/>
      <c r="R319" s="3"/>
      <c r="S319" s="3"/>
      <c r="T319" s="3"/>
      <c r="U319" s="3"/>
      <c r="V319" s="3"/>
      <c r="W319" s="3"/>
      <c r="X319" s="3"/>
      <c r="Y319" s="3"/>
    </row>
    <row r="320" spans="1:25" ht="12.75">
      <c r="A320" s="3"/>
      <c r="B320" s="3"/>
      <c r="C320" s="3"/>
      <c r="D320" s="4"/>
      <c r="E320" s="3"/>
      <c r="F320" s="3"/>
      <c r="G320" s="3"/>
      <c r="H320" s="3"/>
      <c r="I320" s="3"/>
      <c r="J320" s="3"/>
      <c r="K320" s="3"/>
      <c r="L320" s="3"/>
      <c r="M320" s="3"/>
      <c r="N320" s="3"/>
      <c r="O320" s="3"/>
      <c r="P320" s="3"/>
      <c r="Q320" s="3"/>
      <c r="R320" s="3"/>
      <c r="S320" s="3"/>
      <c r="T320" s="3"/>
      <c r="U320" s="3"/>
      <c r="V320" s="3"/>
      <c r="W320" s="3"/>
      <c r="X320" s="3"/>
      <c r="Y320" s="3"/>
    </row>
    <row r="321" spans="1:25" ht="12.75">
      <c r="A321" s="3"/>
      <c r="B321" s="3"/>
      <c r="C321" s="3"/>
      <c r="D321" s="4"/>
      <c r="E321" s="3"/>
      <c r="F321" s="3"/>
      <c r="G321" s="3"/>
      <c r="H321" s="3"/>
      <c r="I321" s="3"/>
      <c r="J321" s="3"/>
      <c r="K321" s="3"/>
      <c r="L321" s="3"/>
      <c r="M321" s="3"/>
      <c r="N321" s="3"/>
      <c r="O321" s="3"/>
      <c r="P321" s="3"/>
      <c r="Q321" s="3"/>
      <c r="R321" s="3"/>
      <c r="S321" s="3"/>
      <c r="T321" s="3"/>
      <c r="U321" s="3"/>
      <c r="V321" s="3"/>
      <c r="W321" s="3"/>
      <c r="X321" s="3"/>
      <c r="Y321" s="3"/>
    </row>
    <row r="322" spans="1:25" ht="12.75">
      <c r="A322" s="3"/>
      <c r="B322" s="3"/>
      <c r="C322" s="3"/>
      <c r="D322" s="4"/>
      <c r="E322" s="3"/>
      <c r="F322" s="3"/>
      <c r="G322" s="3"/>
      <c r="H322" s="3"/>
      <c r="I322" s="3"/>
      <c r="J322" s="3"/>
      <c r="K322" s="3"/>
      <c r="L322" s="3"/>
      <c r="M322" s="3"/>
      <c r="N322" s="3"/>
      <c r="O322" s="3"/>
      <c r="P322" s="3"/>
      <c r="Q322" s="3"/>
      <c r="R322" s="3"/>
      <c r="S322" s="3"/>
      <c r="T322" s="3"/>
      <c r="U322" s="3"/>
      <c r="V322" s="3"/>
      <c r="W322" s="3"/>
      <c r="X322" s="3"/>
      <c r="Y322" s="3"/>
    </row>
    <row r="323" spans="1:25" ht="12.75">
      <c r="A323" s="3"/>
      <c r="B323" s="3"/>
      <c r="C323" s="3"/>
      <c r="D323" s="4"/>
      <c r="E323" s="3"/>
      <c r="F323" s="3"/>
      <c r="G323" s="3"/>
      <c r="H323" s="3"/>
      <c r="I323" s="3"/>
      <c r="J323" s="3"/>
      <c r="K323" s="3"/>
      <c r="L323" s="3"/>
      <c r="M323" s="3"/>
      <c r="N323" s="3"/>
      <c r="O323" s="3"/>
      <c r="P323" s="3"/>
      <c r="Q323" s="3"/>
      <c r="R323" s="3"/>
      <c r="S323" s="3"/>
      <c r="T323" s="3"/>
      <c r="U323" s="3"/>
      <c r="V323" s="3"/>
      <c r="W323" s="3"/>
      <c r="X323" s="3"/>
      <c r="Y323" s="3"/>
    </row>
    <row r="324" spans="1:25" ht="12.75">
      <c r="A324" s="3"/>
      <c r="B324" s="3"/>
      <c r="C324" s="3"/>
      <c r="D324" s="4"/>
      <c r="E324" s="3"/>
      <c r="F324" s="3"/>
      <c r="G324" s="3"/>
      <c r="H324" s="3"/>
      <c r="I324" s="3"/>
      <c r="J324" s="3"/>
      <c r="K324" s="3"/>
      <c r="L324" s="3"/>
      <c r="M324" s="3"/>
      <c r="N324" s="3"/>
      <c r="O324" s="3"/>
      <c r="P324" s="3"/>
      <c r="Q324" s="3"/>
      <c r="R324" s="3"/>
      <c r="S324" s="3"/>
      <c r="T324" s="3"/>
      <c r="U324" s="3"/>
      <c r="V324" s="3"/>
      <c r="W324" s="3"/>
      <c r="X324" s="3"/>
      <c r="Y324" s="3"/>
    </row>
    <row r="325" spans="1:25" ht="12.75">
      <c r="A325" s="3"/>
      <c r="B325" s="3"/>
      <c r="C325" s="3"/>
      <c r="D325" s="4"/>
      <c r="E325" s="3"/>
      <c r="F325" s="3"/>
      <c r="G325" s="3"/>
      <c r="H325" s="3"/>
      <c r="I325" s="3"/>
      <c r="J325" s="3"/>
      <c r="K325" s="3"/>
      <c r="L325" s="3"/>
      <c r="M325" s="3"/>
      <c r="N325" s="3"/>
      <c r="O325" s="3"/>
      <c r="P325" s="3"/>
      <c r="Q325" s="3"/>
      <c r="R325" s="3"/>
      <c r="S325" s="3"/>
      <c r="T325" s="3"/>
      <c r="U325" s="3"/>
      <c r="V325" s="3"/>
      <c r="W325" s="3"/>
      <c r="X325" s="3"/>
      <c r="Y325" s="3"/>
    </row>
    <row r="326" spans="1:25" ht="12.75">
      <c r="A326" s="3"/>
      <c r="B326" s="3"/>
      <c r="C326" s="3"/>
      <c r="D326" s="4"/>
      <c r="E326" s="3"/>
      <c r="F326" s="3"/>
      <c r="G326" s="3"/>
      <c r="H326" s="3"/>
      <c r="I326" s="3"/>
      <c r="J326" s="3"/>
      <c r="K326" s="3"/>
      <c r="L326" s="3"/>
      <c r="M326" s="3"/>
      <c r="N326" s="3"/>
      <c r="O326" s="3"/>
      <c r="P326" s="3"/>
      <c r="Q326" s="3"/>
      <c r="R326" s="3"/>
      <c r="S326" s="3"/>
      <c r="T326" s="3"/>
      <c r="U326" s="3"/>
      <c r="V326" s="3"/>
      <c r="W326" s="3"/>
      <c r="X326" s="3"/>
      <c r="Y326" s="3"/>
    </row>
    <row r="327" spans="1:25" ht="12.75">
      <c r="A327" s="3"/>
      <c r="B327" s="3"/>
      <c r="C327" s="3"/>
      <c r="D327" s="4"/>
      <c r="E327" s="3"/>
      <c r="F327" s="3"/>
      <c r="G327" s="3"/>
      <c r="H327" s="3"/>
      <c r="I327" s="3"/>
      <c r="J327" s="3"/>
      <c r="K327" s="3"/>
      <c r="L327" s="3"/>
      <c r="M327" s="3"/>
      <c r="N327" s="3"/>
      <c r="O327" s="3"/>
      <c r="P327" s="3"/>
      <c r="Q327" s="3"/>
      <c r="R327" s="3"/>
      <c r="S327" s="3"/>
      <c r="T327" s="3"/>
      <c r="U327" s="3"/>
      <c r="V327" s="3"/>
      <c r="W327" s="3"/>
      <c r="X327" s="3"/>
      <c r="Y327" s="3"/>
    </row>
    <row r="328" spans="1:25" ht="12.75">
      <c r="A328" s="3"/>
      <c r="B328" s="3"/>
      <c r="C328" s="3"/>
      <c r="D328" s="4"/>
      <c r="E328" s="3"/>
      <c r="F328" s="3"/>
      <c r="G328" s="3"/>
      <c r="H328" s="3"/>
      <c r="I328" s="3"/>
      <c r="J328" s="3"/>
      <c r="K328" s="3"/>
      <c r="L328" s="3"/>
      <c r="M328" s="3"/>
      <c r="N328" s="3"/>
      <c r="O328" s="3"/>
      <c r="P328" s="3"/>
      <c r="Q328" s="3"/>
      <c r="R328" s="3"/>
      <c r="S328" s="3"/>
      <c r="T328" s="3"/>
      <c r="U328" s="3"/>
      <c r="V328" s="3"/>
      <c r="W328" s="3"/>
      <c r="X328" s="3"/>
      <c r="Y328" s="3"/>
    </row>
    <row r="329" spans="1:25" ht="12.75">
      <c r="A329" s="3"/>
      <c r="B329" s="3"/>
      <c r="C329" s="3"/>
      <c r="D329" s="4"/>
      <c r="E329" s="3"/>
      <c r="F329" s="3"/>
      <c r="G329" s="3"/>
      <c r="H329" s="3"/>
      <c r="I329" s="3"/>
      <c r="J329" s="3"/>
      <c r="K329" s="3"/>
      <c r="L329" s="3"/>
      <c r="M329" s="3"/>
      <c r="N329" s="3"/>
      <c r="O329" s="3"/>
      <c r="P329" s="3"/>
      <c r="Q329" s="3"/>
      <c r="R329" s="3"/>
      <c r="S329" s="3"/>
      <c r="T329" s="3"/>
      <c r="U329" s="3"/>
      <c r="V329" s="3"/>
      <c r="W329" s="3"/>
      <c r="X329" s="3"/>
      <c r="Y329" s="3"/>
    </row>
    <row r="330" spans="1:25" ht="12.75">
      <c r="A330" s="3"/>
      <c r="B330" s="3"/>
      <c r="C330" s="3"/>
      <c r="D330" s="4"/>
      <c r="E330" s="3"/>
      <c r="F330" s="3"/>
      <c r="G330" s="3"/>
      <c r="H330" s="3"/>
      <c r="I330" s="3"/>
      <c r="J330" s="3"/>
      <c r="K330" s="3"/>
      <c r="L330" s="3"/>
      <c r="M330" s="3"/>
      <c r="N330" s="3"/>
      <c r="O330" s="3"/>
      <c r="P330" s="3"/>
      <c r="Q330" s="3"/>
      <c r="R330" s="3"/>
      <c r="S330" s="3"/>
      <c r="T330" s="3"/>
      <c r="U330" s="3"/>
      <c r="V330" s="3"/>
      <c r="W330" s="3"/>
      <c r="X330" s="3"/>
      <c r="Y330" s="3"/>
    </row>
    <row r="331" spans="1:25" ht="12.75">
      <c r="A331" s="3"/>
      <c r="B331" s="3"/>
      <c r="C331" s="3"/>
      <c r="D331" s="4"/>
      <c r="E331" s="3"/>
      <c r="F331" s="3"/>
      <c r="G331" s="3"/>
      <c r="H331" s="3"/>
      <c r="I331" s="3"/>
      <c r="J331" s="3"/>
      <c r="K331" s="3"/>
      <c r="L331" s="3"/>
      <c r="M331" s="3"/>
      <c r="N331" s="3"/>
      <c r="O331" s="3"/>
      <c r="P331" s="3"/>
      <c r="Q331" s="3"/>
      <c r="R331" s="3"/>
      <c r="S331" s="3"/>
      <c r="T331" s="3"/>
      <c r="U331" s="3"/>
      <c r="V331" s="3"/>
      <c r="W331" s="3"/>
      <c r="X331" s="3"/>
      <c r="Y331" s="3"/>
    </row>
    <row r="332" spans="1:25" ht="12.75">
      <c r="A332" s="3"/>
      <c r="B332" s="3"/>
      <c r="C332" s="3"/>
      <c r="D332" s="4"/>
      <c r="E332" s="3"/>
      <c r="F332" s="3"/>
      <c r="G332" s="3"/>
      <c r="H332" s="3"/>
      <c r="I332" s="3"/>
      <c r="J332" s="3"/>
      <c r="K332" s="3"/>
      <c r="L332" s="3"/>
      <c r="M332" s="3"/>
      <c r="N332" s="3"/>
      <c r="O332" s="3"/>
      <c r="P332" s="3"/>
      <c r="Q332" s="3"/>
      <c r="R332" s="3"/>
      <c r="S332" s="3"/>
      <c r="T332" s="3"/>
      <c r="U332" s="3"/>
      <c r="V332" s="3"/>
      <c r="W332" s="3"/>
      <c r="X332" s="3"/>
      <c r="Y332" s="3"/>
    </row>
    <row r="333" spans="1:25" ht="12.75">
      <c r="A333" s="3"/>
      <c r="B333" s="3"/>
      <c r="C333" s="3"/>
      <c r="D333" s="4"/>
      <c r="E333" s="3"/>
      <c r="F333" s="3"/>
      <c r="G333" s="3"/>
      <c r="H333" s="3"/>
      <c r="I333" s="3"/>
      <c r="J333" s="3"/>
      <c r="K333" s="3"/>
      <c r="L333" s="3"/>
      <c r="M333" s="3"/>
      <c r="N333" s="3"/>
      <c r="O333" s="3"/>
      <c r="P333" s="3"/>
      <c r="Q333" s="3"/>
      <c r="R333" s="3"/>
      <c r="S333" s="3"/>
      <c r="T333" s="3"/>
      <c r="U333" s="3"/>
      <c r="V333" s="3"/>
      <c r="W333" s="3"/>
      <c r="X333" s="3"/>
      <c r="Y333" s="3"/>
    </row>
    <row r="334" spans="1:25" ht="12.75">
      <c r="A334" s="3"/>
      <c r="B334" s="3"/>
      <c r="C334" s="3"/>
      <c r="D334" s="4"/>
      <c r="E334" s="3"/>
      <c r="F334" s="3"/>
      <c r="G334" s="3"/>
      <c r="H334" s="3"/>
      <c r="I334" s="3"/>
      <c r="J334" s="3"/>
      <c r="K334" s="3"/>
      <c r="L334" s="3"/>
      <c r="M334" s="3"/>
      <c r="N334" s="3"/>
      <c r="O334" s="3"/>
      <c r="P334" s="3"/>
      <c r="Q334" s="3"/>
      <c r="R334" s="3"/>
      <c r="S334" s="3"/>
      <c r="T334" s="3"/>
      <c r="U334" s="3"/>
      <c r="V334" s="3"/>
      <c r="W334" s="3"/>
      <c r="X334" s="3"/>
      <c r="Y334" s="3"/>
    </row>
    <row r="335" spans="1:25" ht="12.75">
      <c r="A335" s="3"/>
      <c r="B335" s="3"/>
      <c r="C335" s="3"/>
      <c r="D335" s="4"/>
      <c r="E335" s="3"/>
      <c r="F335" s="3"/>
      <c r="G335" s="3"/>
      <c r="H335" s="3"/>
      <c r="I335" s="3"/>
      <c r="J335" s="3"/>
      <c r="K335" s="3"/>
      <c r="L335" s="3"/>
      <c r="M335" s="3"/>
      <c r="N335" s="3"/>
      <c r="O335" s="3"/>
      <c r="P335" s="3"/>
      <c r="Q335" s="3"/>
      <c r="R335" s="3"/>
      <c r="S335" s="3"/>
      <c r="T335" s="3"/>
      <c r="U335" s="3"/>
      <c r="V335" s="3"/>
      <c r="W335" s="3"/>
      <c r="X335" s="3"/>
      <c r="Y335" s="3"/>
    </row>
    <row r="336" spans="1:25" ht="12.75">
      <c r="A336" s="3"/>
      <c r="B336" s="3"/>
      <c r="C336" s="3"/>
      <c r="D336" s="4"/>
      <c r="E336" s="3"/>
      <c r="F336" s="3"/>
      <c r="G336" s="3"/>
      <c r="H336" s="3"/>
      <c r="I336" s="3"/>
      <c r="J336" s="3"/>
      <c r="K336" s="3"/>
      <c r="L336" s="3"/>
      <c r="M336" s="3"/>
      <c r="N336" s="3"/>
      <c r="O336" s="3"/>
      <c r="P336" s="3"/>
      <c r="Q336" s="3"/>
      <c r="R336" s="3"/>
      <c r="S336" s="3"/>
      <c r="T336" s="3"/>
      <c r="U336" s="3"/>
      <c r="V336" s="3"/>
      <c r="W336" s="3"/>
      <c r="X336" s="3"/>
      <c r="Y336" s="3"/>
    </row>
    <row r="337" spans="1:25" ht="12.75">
      <c r="A337" s="3"/>
      <c r="B337" s="3"/>
      <c r="C337" s="3"/>
      <c r="D337" s="4"/>
      <c r="E337" s="3"/>
      <c r="F337" s="3"/>
      <c r="G337" s="3"/>
      <c r="H337" s="3"/>
      <c r="I337" s="3"/>
      <c r="J337" s="3"/>
      <c r="K337" s="3"/>
      <c r="L337" s="3"/>
      <c r="M337" s="3"/>
      <c r="N337" s="3"/>
      <c r="O337" s="3"/>
      <c r="P337" s="3"/>
      <c r="Q337" s="3"/>
      <c r="R337" s="3"/>
      <c r="S337" s="3"/>
      <c r="T337" s="3"/>
      <c r="U337" s="3"/>
      <c r="V337" s="3"/>
      <c r="W337" s="3"/>
      <c r="X337" s="3"/>
      <c r="Y337" s="3"/>
    </row>
    <row r="338" spans="1:25" ht="12.75">
      <c r="A338" s="3"/>
      <c r="B338" s="3"/>
      <c r="C338" s="3"/>
      <c r="D338" s="4"/>
      <c r="E338" s="3"/>
      <c r="F338" s="3"/>
      <c r="G338" s="3"/>
      <c r="H338" s="3"/>
      <c r="I338" s="3"/>
      <c r="J338" s="3"/>
      <c r="K338" s="3"/>
      <c r="L338" s="3"/>
      <c r="M338" s="3"/>
      <c r="N338" s="3"/>
      <c r="O338" s="3"/>
      <c r="P338" s="3"/>
      <c r="Q338" s="3"/>
      <c r="R338" s="3"/>
      <c r="S338" s="3"/>
      <c r="T338" s="3"/>
      <c r="U338" s="3"/>
      <c r="V338" s="3"/>
      <c r="W338" s="3"/>
      <c r="X338" s="3"/>
      <c r="Y338" s="3"/>
    </row>
    <row r="339" spans="1:25" ht="12.75">
      <c r="A339" s="3"/>
      <c r="B339" s="3"/>
      <c r="C339" s="3"/>
      <c r="D339" s="4"/>
      <c r="E339" s="3"/>
      <c r="F339" s="3"/>
      <c r="G339" s="3"/>
      <c r="H339" s="3"/>
      <c r="I339" s="3"/>
      <c r="J339" s="3"/>
      <c r="K339" s="3"/>
      <c r="L339" s="3"/>
      <c r="M339" s="3"/>
      <c r="N339" s="3"/>
      <c r="O339" s="3"/>
      <c r="P339" s="3"/>
      <c r="Q339" s="3"/>
      <c r="R339" s="3"/>
      <c r="S339" s="3"/>
      <c r="T339" s="3"/>
      <c r="U339" s="3"/>
      <c r="V339" s="3"/>
      <c r="W339" s="3"/>
      <c r="X339" s="3"/>
      <c r="Y339" s="3"/>
    </row>
    <row r="340" spans="1:25" ht="12.75">
      <c r="A340" s="3"/>
      <c r="B340" s="3"/>
      <c r="C340" s="3"/>
      <c r="D340" s="4"/>
      <c r="E340" s="3"/>
      <c r="F340" s="3"/>
      <c r="G340" s="3"/>
      <c r="H340" s="3"/>
      <c r="I340" s="3"/>
      <c r="J340" s="3"/>
      <c r="K340" s="3"/>
      <c r="L340" s="3"/>
      <c r="M340" s="3"/>
      <c r="N340" s="3"/>
      <c r="O340" s="3"/>
      <c r="P340" s="3"/>
      <c r="Q340" s="3"/>
      <c r="R340" s="3"/>
      <c r="S340" s="3"/>
      <c r="T340" s="3"/>
      <c r="U340" s="3"/>
      <c r="V340" s="3"/>
      <c r="W340" s="3"/>
      <c r="X340" s="3"/>
      <c r="Y340" s="3"/>
    </row>
    <row r="341" spans="1:25" ht="12.75">
      <c r="A341" s="3"/>
      <c r="B341" s="3"/>
      <c r="C341" s="3"/>
      <c r="D341" s="4"/>
      <c r="E341" s="3"/>
      <c r="F341" s="3"/>
      <c r="G341" s="3"/>
      <c r="H341" s="3"/>
      <c r="I341" s="3"/>
      <c r="J341" s="3"/>
      <c r="K341" s="3"/>
      <c r="L341" s="3"/>
      <c r="M341" s="3"/>
      <c r="N341" s="3"/>
      <c r="O341" s="3"/>
      <c r="P341" s="3"/>
      <c r="Q341" s="3"/>
      <c r="R341" s="3"/>
      <c r="S341" s="3"/>
      <c r="T341" s="3"/>
      <c r="U341" s="3"/>
      <c r="V341" s="3"/>
      <c r="W341" s="3"/>
      <c r="X341" s="3"/>
      <c r="Y341" s="3"/>
    </row>
  </sheetData>
  <sheetProtection/>
  <mergeCells count="934">
    <mergeCell ref="O71:O73"/>
    <mergeCell ref="O74:O76"/>
    <mergeCell ref="O77:O79"/>
    <mergeCell ref="F20:F22"/>
    <mergeCell ref="O59:O61"/>
    <mergeCell ref="O62:O64"/>
    <mergeCell ref="O65:O67"/>
    <mergeCell ref="O68:O70"/>
    <mergeCell ref="O47:O49"/>
    <mergeCell ref="O50:O52"/>
    <mergeCell ref="O53:O55"/>
    <mergeCell ref="O56:O58"/>
    <mergeCell ref="O35:O37"/>
    <mergeCell ref="O38:O40"/>
    <mergeCell ref="O41:O43"/>
    <mergeCell ref="O44:O46"/>
    <mergeCell ref="O2:Y2"/>
    <mergeCell ref="O5:O7"/>
    <mergeCell ref="O8:O10"/>
    <mergeCell ref="O11:O13"/>
    <mergeCell ref="S8:S10"/>
    <mergeCell ref="T8:T10"/>
    <mergeCell ref="U8:U10"/>
    <mergeCell ref="V8:V10"/>
    <mergeCell ref="W8:W10"/>
    <mergeCell ref="P11:P13"/>
    <mergeCell ref="H8:H10"/>
    <mergeCell ref="C2:N2"/>
    <mergeCell ref="Z2:AI2"/>
    <mergeCell ref="G3:N3"/>
    <mergeCell ref="AB3:AI3"/>
    <mergeCell ref="R3:Y3"/>
    <mergeCell ref="AF5:AF7"/>
    <mergeCell ref="F5:F7"/>
    <mergeCell ref="G5:G7"/>
    <mergeCell ref="AD5:AD7"/>
    <mergeCell ref="I5:I7"/>
    <mergeCell ref="AB5:AB7"/>
    <mergeCell ref="AC5:AC7"/>
    <mergeCell ref="A5:A7"/>
    <mergeCell ref="B5:B7"/>
    <mergeCell ref="H5:H7"/>
    <mergeCell ref="E5:E7"/>
    <mergeCell ref="AE5:AE7"/>
    <mergeCell ref="W5:W7"/>
    <mergeCell ref="X5:X7"/>
    <mergeCell ref="Y5:Y7"/>
    <mergeCell ref="AA5:AA7"/>
    <mergeCell ref="R14:R16"/>
    <mergeCell ref="S14:S16"/>
    <mergeCell ref="T14:T16"/>
    <mergeCell ref="Q14:Q16"/>
    <mergeCell ref="R11:R13"/>
    <mergeCell ref="S11:S13"/>
    <mergeCell ref="T11:T13"/>
    <mergeCell ref="U11:U13"/>
    <mergeCell ref="V11:V13"/>
    <mergeCell ref="R8:R10"/>
    <mergeCell ref="F26:F28"/>
    <mergeCell ref="F29:F31"/>
    <mergeCell ref="V14:V16"/>
    <mergeCell ref="J17:J19"/>
    <mergeCell ref="K17:K19"/>
    <mergeCell ref="L17:L19"/>
    <mergeCell ref="M17:M19"/>
    <mergeCell ref="N17:N19"/>
    <mergeCell ref="AJ3:AN3"/>
    <mergeCell ref="A8:A10"/>
    <mergeCell ref="A11:A13"/>
    <mergeCell ref="B8:B10"/>
    <mergeCell ref="B11:B13"/>
    <mergeCell ref="J5:J7"/>
    <mergeCell ref="K5:K7"/>
    <mergeCell ref="L5:L7"/>
    <mergeCell ref="M5:M7"/>
    <mergeCell ref="N5:N7"/>
    <mergeCell ref="A14:A16"/>
    <mergeCell ref="F8:F10"/>
    <mergeCell ref="F11:F13"/>
    <mergeCell ref="F14:F16"/>
    <mergeCell ref="E8:E10"/>
    <mergeCell ref="E11:E13"/>
    <mergeCell ref="E14:E16"/>
    <mergeCell ref="AG5:AG7"/>
    <mergeCell ref="AH5:AH7"/>
    <mergeCell ref="AI5:AI7"/>
    <mergeCell ref="B14:B16"/>
    <mergeCell ref="R5:R7"/>
    <mergeCell ref="P5:P7"/>
    <mergeCell ref="S5:S7"/>
    <mergeCell ref="T5:T7"/>
    <mergeCell ref="U5:U7"/>
    <mergeCell ref="V5:V7"/>
    <mergeCell ref="AJ5:AJ7"/>
    <mergeCell ref="AK5:AK7"/>
    <mergeCell ref="AL5:AL7"/>
    <mergeCell ref="AM5:AM7"/>
    <mergeCell ref="AN5:AN7"/>
    <mergeCell ref="G8:G10"/>
    <mergeCell ref="H11:H13"/>
    <mergeCell ref="I8:I10"/>
    <mergeCell ref="J8:J10"/>
    <mergeCell ref="K8:K10"/>
    <mergeCell ref="L8:L10"/>
    <mergeCell ref="M8:M10"/>
    <mergeCell ref="N8:N10"/>
    <mergeCell ref="P8:P10"/>
    <mergeCell ref="X8:X10"/>
    <mergeCell ref="Y8:Y10"/>
    <mergeCell ref="AA8:AA10"/>
    <mergeCell ref="AB8:AB10"/>
    <mergeCell ref="AC8:AC10"/>
    <mergeCell ref="AD8:AD10"/>
    <mergeCell ref="AI8:AI10"/>
    <mergeCell ref="AJ8:AJ10"/>
    <mergeCell ref="AK8:AK10"/>
    <mergeCell ref="AE8:AE10"/>
    <mergeCell ref="AF8:AF10"/>
    <mergeCell ref="AG8:AG10"/>
    <mergeCell ref="AH8:AH10"/>
    <mergeCell ref="AL8:AL10"/>
    <mergeCell ref="AM8:AM10"/>
    <mergeCell ref="AN8:AN10"/>
    <mergeCell ref="G11:G13"/>
    <mergeCell ref="I11:I13"/>
    <mergeCell ref="J11:J13"/>
    <mergeCell ref="K11:K13"/>
    <mergeCell ref="L11:L13"/>
    <mergeCell ref="M11:M13"/>
    <mergeCell ref="N11:N13"/>
    <mergeCell ref="W11:W13"/>
    <mergeCell ref="X11:X13"/>
    <mergeCell ref="Y11:Y13"/>
    <mergeCell ref="AA11:AA13"/>
    <mergeCell ref="AB11:AB13"/>
    <mergeCell ref="AG11:AG13"/>
    <mergeCell ref="AH11:AH13"/>
    <mergeCell ref="AI11:AI13"/>
    <mergeCell ref="AC11:AC13"/>
    <mergeCell ref="AD11:AD13"/>
    <mergeCell ref="AE11:AE13"/>
    <mergeCell ref="AF11:AF13"/>
    <mergeCell ref="AJ11:AJ13"/>
    <mergeCell ref="AK11:AK13"/>
    <mergeCell ref="AL11:AL13"/>
    <mergeCell ref="AM11:AM13"/>
    <mergeCell ref="AN11:AN13"/>
    <mergeCell ref="G14:G16"/>
    <mergeCell ref="H14:H16"/>
    <mergeCell ref="I14:I16"/>
    <mergeCell ref="J14:J16"/>
    <mergeCell ref="K14:K16"/>
    <mergeCell ref="L14:L16"/>
    <mergeCell ref="M14:M16"/>
    <mergeCell ref="N14:N16"/>
    <mergeCell ref="U14:U16"/>
    <mergeCell ref="AM14:AM16"/>
    <mergeCell ref="AN14:AN16"/>
    <mergeCell ref="AJ14:AJ16"/>
    <mergeCell ref="AD14:AD16"/>
    <mergeCell ref="AE14:AE16"/>
    <mergeCell ref="AF14:AF16"/>
    <mergeCell ref="AG14:AG16"/>
    <mergeCell ref="AH14:AH16"/>
    <mergeCell ref="AI14:AI16"/>
    <mergeCell ref="G23:G25"/>
    <mergeCell ref="E20:E22"/>
    <mergeCell ref="AK14:AK16"/>
    <mergeCell ref="AL14:AL16"/>
    <mergeCell ref="AB14:AB16"/>
    <mergeCell ref="AC14:AC16"/>
    <mergeCell ref="W14:W16"/>
    <mergeCell ref="X14:X16"/>
    <mergeCell ref="Y14:Y16"/>
    <mergeCell ref="AA14:AA16"/>
    <mergeCell ref="F23:F25"/>
    <mergeCell ref="E17:E19"/>
    <mergeCell ref="F17:F19"/>
    <mergeCell ref="A23:A25"/>
    <mergeCell ref="B23:B25"/>
    <mergeCell ref="R17:R19"/>
    <mergeCell ref="S17:S19"/>
    <mergeCell ref="Q17:Q19"/>
    <mergeCell ref="A17:A19"/>
    <mergeCell ref="B17:B19"/>
    <mergeCell ref="G17:G19"/>
    <mergeCell ref="H17:H19"/>
    <mergeCell ref="I17:I19"/>
    <mergeCell ref="O17:O19"/>
    <mergeCell ref="T17:T19"/>
    <mergeCell ref="U17:U19"/>
    <mergeCell ref="V17:V19"/>
    <mergeCell ref="W17:W19"/>
    <mergeCell ref="X17:X19"/>
    <mergeCell ref="Y17:Y19"/>
    <mergeCell ref="AA17:AA19"/>
    <mergeCell ref="AB17:AB19"/>
    <mergeCell ref="AC17:AC19"/>
    <mergeCell ref="AD17:AD19"/>
    <mergeCell ref="AI17:AI19"/>
    <mergeCell ref="AJ17:AJ19"/>
    <mergeCell ref="AK17:AK19"/>
    <mergeCell ref="AE17:AE19"/>
    <mergeCell ref="AF17:AF19"/>
    <mergeCell ref="AG17:AG19"/>
    <mergeCell ref="AH17:AH19"/>
    <mergeCell ref="AL17:AL19"/>
    <mergeCell ref="AM17:AM19"/>
    <mergeCell ref="AN17:AN19"/>
    <mergeCell ref="A20:A22"/>
    <mergeCell ref="B20:B22"/>
    <mergeCell ref="G20:G22"/>
    <mergeCell ref="H20:H22"/>
    <mergeCell ref="I20:I22"/>
    <mergeCell ref="J20:J22"/>
    <mergeCell ref="K20:K22"/>
    <mergeCell ref="L20:L22"/>
    <mergeCell ref="M20:M22"/>
    <mergeCell ref="N20:N22"/>
    <mergeCell ref="P20:P22"/>
    <mergeCell ref="O20:O22"/>
    <mergeCell ref="R20:R22"/>
    <mergeCell ref="S20:S22"/>
    <mergeCell ref="T20:T22"/>
    <mergeCell ref="U20:U22"/>
    <mergeCell ref="AC20:AC22"/>
    <mergeCell ref="AH20:AH22"/>
    <mergeCell ref="V20:V22"/>
    <mergeCell ref="W20:W22"/>
    <mergeCell ref="X20:X22"/>
    <mergeCell ref="Y20:Y22"/>
    <mergeCell ref="AD20:AD22"/>
    <mergeCell ref="AE20:AE22"/>
    <mergeCell ref="AF20:AF22"/>
    <mergeCell ref="AG20:AG22"/>
    <mergeCell ref="AL20:AL22"/>
    <mergeCell ref="AM20:AM22"/>
    <mergeCell ref="AN20:AN22"/>
    <mergeCell ref="AI20:AI22"/>
    <mergeCell ref="AJ20:AJ22"/>
    <mergeCell ref="AK20:AK22"/>
    <mergeCell ref="AA20:AA22"/>
    <mergeCell ref="AB20:AB22"/>
    <mergeCell ref="H23:H25"/>
    <mergeCell ref="I23:I25"/>
    <mergeCell ref="J23:J25"/>
    <mergeCell ref="K23:K25"/>
    <mergeCell ref="L23:L25"/>
    <mergeCell ref="M23:M25"/>
    <mergeCell ref="N23:N25"/>
    <mergeCell ref="P23:P25"/>
    <mergeCell ref="R23:R25"/>
    <mergeCell ref="S23:S25"/>
    <mergeCell ref="T23:T25"/>
    <mergeCell ref="U23:U25"/>
    <mergeCell ref="V23:V25"/>
    <mergeCell ref="W23:W25"/>
    <mergeCell ref="X23:X25"/>
    <mergeCell ref="Y23:Y25"/>
    <mergeCell ref="AA23:AA25"/>
    <mergeCell ref="AB23:AB25"/>
    <mergeCell ref="AC23:AC25"/>
    <mergeCell ref="AD23:AD25"/>
    <mergeCell ref="AI23:AI25"/>
    <mergeCell ref="AJ23:AJ25"/>
    <mergeCell ref="AK23:AK25"/>
    <mergeCell ref="AE23:AE25"/>
    <mergeCell ref="AF23:AF25"/>
    <mergeCell ref="AG23:AG25"/>
    <mergeCell ref="AH23:AH25"/>
    <mergeCell ref="AL23:AL25"/>
    <mergeCell ref="AM23:AM25"/>
    <mergeCell ref="AN23:AN25"/>
    <mergeCell ref="A26:A28"/>
    <mergeCell ref="B26:B28"/>
    <mergeCell ref="G26:G28"/>
    <mergeCell ref="H26:H28"/>
    <mergeCell ref="I26:I28"/>
    <mergeCell ref="J26:J28"/>
    <mergeCell ref="K26:K28"/>
    <mergeCell ref="L26:L28"/>
    <mergeCell ref="M26:M28"/>
    <mergeCell ref="N26:N28"/>
    <mergeCell ref="P26:P28"/>
    <mergeCell ref="O26:O28"/>
    <mergeCell ref="R26:R28"/>
    <mergeCell ref="S26:S28"/>
    <mergeCell ref="T26:T28"/>
    <mergeCell ref="U26:U28"/>
    <mergeCell ref="AC26:AC28"/>
    <mergeCell ref="AH26:AH28"/>
    <mergeCell ref="V26:V28"/>
    <mergeCell ref="W26:W28"/>
    <mergeCell ref="X26:X28"/>
    <mergeCell ref="Y26:Y28"/>
    <mergeCell ref="AL26:AL28"/>
    <mergeCell ref="AM26:AM28"/>
    <mergeCell ref="AN26:AN28"/>
    <mergeCell ref="AI26:AI28"/>
    <mergeCell ref="AJ26:AJ28"/>
    <mergeCell ref="A29:A31"/>
    <mergeCell ref="B29:B31"/>
    <mergeCell ref="G29:G31"/>
    <mergeCell ref="AK26:AK28"/>
    <mergeCell ref="AD26:AD28"/>
    <mergeCell ref="AE26:AE28"/>
    <mergeCell ref="AF26:AF28"/>
    <mergeCell ref="AG26:AG28"/>
    <mergeCell ref="AA26:AA28"/>
    <mergeCell ref="AB26:AB28"/>
    <mergeCell ref="H29:H31"/>
    <mergeCell ref="I29:I31"/>
    <mergeCell ref="J29:J31"/>
    <mergeCell ref="K29:K31"/>
    <mergeCell ref="L29:L31"/>
    <mergeCell ref="M29:M31"/>
    <mergeCell ref="N29:N31"/>
    <mergeCell ref="P29:P31"/>
    <mergeCell ref="O29:O31"/>
    <mergeCell ref="R29:R31"/>
    <mergeCell ref="S29:S31"/>
    <mergeCell ref="T29:T31"/>
    <mergeCell ref="U29:U31"/>
    <mergeCell ref="V29:V31"/>
    <mergeCell ref="W29:W31"/>
    <mergeCell ref="X29:X31"/>
    <mergeCell ref="Y29:Y31"/>
    <mergeCell ref="AA29:AA31"/>
    <mergeCell ref="AB29:AB31"/>
    <mergeCell ref="AC29:AC31"/>
    <mergeCell ref="AD29:AD31"/>
    <mergeCell ref="AJ29:AJ31"/>
    <mergeCell ref="AK29:AK31"/>
    <mergeCell ref="AE29:AE31"/>
    <mergeCell ref="AF29:AF31"/>
    <mergeCell ref="AG29:AG31"/>
    <mergeCell ref="AH29:AH31"/>
    <mergeCell ref="AL29:AL31"/>
    <mergeCell ref="AM29:AM31"/>
    <mergeCell ref="AN29:AN31"/>
    <mergeCell ref="A32:A34"/>
    <mergeCell ref="B32:B34"/>
    <mergeCell ref="F32:F34"/>
    <mergeCell ref="G32:G34"/>
    <mergeCell ref="H32:H34"/>
    <mergeCell ref="I32:I34"/>
    <mergeCell ref="AI29:AI31"/>
    <mergeCell ref="J32:J34"/>
    <mergeCell ref="K32:K34"/>
    <mergeCell ref="L32:L34"/>
    <mergeCell ref="M32:M34"/>
    <mergeCell ref="N32:N34"/>
    <mergeCell ref="P32:P34"/>
    <mergeCell ref="R32:R34"/>
    <mergeCell ref="S32:S34"/>
    <mergeCell ref="Q32:Q34"/>
    <mergeCell ref="O32:O34"/>
    <mergeCell ref="T32:T34"/>
    <mergeCell ref="U32:U34"/>
    <mergeCell ref="V32:V34"/>
    <mergeCell ref="W32:W34"/>
    <mergeCell ref="X32:X34"/>
    <mergeCell ref="Y32:Y34"/>
    <mergeCell ref="AA32:AA34"/>
    <mergeCell ref="AB32:AB34"/>
    <mergeCell ref="AC32:AC34"/>
    <mergeCell ref="AD32:AD34"/>
    <mergeCell ref="AE32:AE34"/>
    <mergeCell ref="AJ32:AJ34"/>
    <mergeCell ref="AL32:AL34"/>
    <mergeCell ref="AF32:AF34"/>
    <mergeCell ref="AG32:AG34"/>
    <mergeCell ref="AH32:AH34"/>
    <mergeCell ref="AI32:AI34"/>
    <mergeCell ref="AM32:AM34"/>
    <mergeCell ref="AN32:AN34"/>
    <mergeCell ref="A35:A37"/>
    <mergeCell ref="B35:B37"/>
    <mergeCell ref="F35:F37"/>
    <mergeCell ref="G35:G37"/>
    <mergeCell ref="H35:H37"/>
    <mergeCell ref="I35:I37"/>
    <mergeCell ref="J35:J37"/>
    <mergeCell ref="AK32:AK34"/>
    <mergeCell ref="K35:K37"/>
    <mergeCell ref="L35:L37"/>
    <mergeCell ref="M35:M37"/>
    <mergeCell ref="N35:N37"/>
    <mergeCell ref="P35:P37"/>
    <mergeCell ref="R35:R37"/>
    <mergeCell ref="S35:S37"/>
    <mergeCell ref="T35:T37"/>
    <mergeCell ref="Q35:Q37"/>
    <mergeCell ref="U35:U37"/>
    <mergeCell ref="V35:V37"/>
    <mergeCell ref="W35:W37"/>
    <mergeCell ref="X35:X37"/>
    <mergeCell ref="Y35:Y37"/>
    <mergeCell ref="AA35:AA37"/>
    <mergeCell ref="AB35:AB37"/>
    <mergeCell ref="AG35:AG37"/>
    <mergeCell ref="AC35:AC37"/>
    <mergeCell ref="AD35:AD37"/>
    <mergeCell ref="AE35:AE37"/>
    <mergeCell ref="AF35:AF37"/>
    <mergeCell ref="AK35:AK37"/>
    <mergeCell ref="AL35:AL37"/>
    <mergeCell ref="AM35:AM37"/>
    <mergeCell ref="AH35:AH37"/>
    <mergeCell ref="AI35:AI37"/>
    <mergeCell ref="AN35:AN37"/>
    <mergeCell ref="A38:A40"/>
    <mergeCell ref="B38:B40"/>
    <mergeCell ref="F38:F40"/>
    <mergeCell ref="G38:G40"/>
    <mergeCell ref="H38:H40"/>
    <mergeCell ref="I38:I40"/>
    <mergeCell ref="J38:J40"/>
    <mergeCell ref="K38:K40"/>
    <mergeCell ref="AJ35:AJ37"/>
    <mergeCell ref="L38:L40"/>
    <mergeCell ref="M38:M40"/>
    <mergeCell ref="N38:N40"/>
    <mergeCell ref="P38:P40"/>
    <mergeCell ref="R38:R40"/>
    <mergeCell ref="S38:S40"/>
    <mergeCell ref="T38:T40"/>
    <mergeCell ref="U38:U40"/>
    <mergeCell ref="AC38:AC40"/>
    <mergeCell ref="AH38:AH40"/>
    <mergeCell ref="V38:V40"/>
    <mergeCell ref="W38:W40"/>
    <mergeCell ref="X38:X40"/>
    <mergeCell ref="Y38:Y40"/>
    <mergeCell ref="AL38:AL40"/>
    <mergeCell ref="AM38:AM40"/>
    <mergeCell ref="AN38:AN40"/>
    <mergeCell ref="AI38:AI40"/>
    <mergeCell ref="AJ38:AJ40"/>
    <mergeCell ref="A41:A43"/>
    <mergeCell ref="B41:B43"/>
    <mergeCell ref="F41:F43"/>
    <mergeCell ref="AK38:AK40"/>
    <mergeCell ref="AD38:AD40"/>
    <mergeCell ref="AE38:AE40"/>
    <mergeCell ref="AF38:AF40"/>
    <mergeCell ref="AG38:AG40"/>
    <mergeCell ref="AA38:AA40"/>
    <mergeCell ref="AB38:AB40"/>
    <mergeCell ref="G41:G43"/>
    <mergeCell ref="H41:H43"/>
    <mergeCell ref="I41:I43"/>
    <mergeCell ref="J41:J43"/>
    <mergeCell ref="K41:K43"/>
    <mergeCell ref="L41:L43"/>
    <mergeCell ref="M41:M43"/>
    <mergeCell ref="N41:N43"/>
    <mergeCell ref="P41:P43"/>
    <mergeCell ref="R41:R43"/>
    <mergeCell ref="S41:S43"/>
    <mergeCell ref="T41:T43"/>
    <mergeCell ref="U41:U43"/>
    <mergeCell ref="V41:V43"/>
    <mergeCell ref="W41:W43"/>
    <mergeCell ref="X41:X43"/>
    <mergeCell ref="Y41:Y43"/>
    <mergeCell ref="AA41:AA43"/>
    <mergeCell ref="AB41:AB43"/>
    <mergeCell ref="AG41:AG43"/>
    <mergeCell ref="AC41:AC43"/>
    <mergeCell ref="AD41:AD43"/>
    <mergeCell ref="AE41:AE43"/>
    <mergeCell ref="AF41:AF43"/>
    <mergeCell ref="AK41:AK43"/>
    <mergeCell ref="AL41:AL43"/>
    <mergeCell ref="AM41:AM43"/>
    <mergeCell ref="AH41:AH43"/>
    <mergeCell ref="AI41:AI43"/>
    <mergeCell ref="AN41:AN43"/>
    <mergeCell ref="A44:A46"/>
    <mergeCell ref="B44:B46"/>
    <mergeCell ref="F44:F46"/>
    <mergeCell ref="G44:G46"/>
    <mergeCell ref="H44:H46"/>
    <mergeCell ref="I44:I46"/>
    <mergeCell ref="J44:J46"/>
    <mergeCell ref="K44:K46"/>
    <mergeCell ref="AJ41:AJ43"/>
    <mergeCell ref="L44:L46"/>
    <mergeCell ref="M44:M46"/>
    <mergeCell ref="N44:N46"/>
    <mergeCell ref="P44:P46"/>
    <mergeCell ref="R44:R46"/>
    <mergeCell ref="S44:S46"/>
    <mergeCell ref="T44:T46"/>
    <mergeCell ref="U44:U46"/>
    <mergeCell ref="AC44:AC46"/>
    <mergeCell ref="AH44:AH46"/>
    <mergeCell ref="V44:V46"/>
    <mergeCell ref="W44:W46"/>
    <mergeCell ref="X44:X46"/>
    <mergeCell ref="Y44:Y46"/>
    <mergeCell ref="AL44:AL46"/>
    <mergeCell ref="AM44:AM46"/>
    <mergeCell ref="AN44:AN46"/>
    <mergeCell ref="AI44:AI46"/>
    <mergeCell ref="AJ44:AJ46"/>
    <mergeCell ref="A47:A49"/>
    <mergeCell ref="B47:B49"/>
    <mergeCell ref="F47:F49"/>
    <mergeCell ref="AK44:AK46"/>
    <mergeCell ref="AD44:AD46"/>
    <mergeCell ref="AE44:AE46"/>
    <mergeCell ref="AF44:AF46"/>
    <mergeCell ref="AG44:AG46"/>
    <mergeCell ref="AA44:AA46"/>
    <mergeCell ref="AB44:AB46"/>
    <mergeCell ref="G47:G49"/>
    <mergeCell ref="H47:H49"/>
    <mergeCell ref="I47:I49"/>
    <mergeCell ref="J47:J49"/>
    <mergeCell ref="K47:K49"/>
    <mergeCell ref="L47:L49"/>
    <mergeCell ref="M47:M49"/>
    <mergeCell ref="N47:N49"/>
    <mergeCell ref="P47:P49"/>
    <mergeCell ref="R47:R49"/>
    <mergeCell ref="S47:S49"/>
    <mergeCell ref="T47:T49"/>
    <mergeCell ref="Q47:Q49"/>
    <mergeCell ref="U47:U49"/>
    <mergeCell ref="V47:V49"/>
    <mergeCell ref="W47:W49"/>
    <mergeCell ref="X47:X49"/>
    <mergeCell ref="Y47:Y49"/>
    <mergeCell ref="AA47:AA49"/>
    <mergeCell ref="AB47:AB49"/>
    <mergeCell ref="AG47:AG49"/>
    <mergeCell ref="AC47:AC49"/>
    <mergeCell ref="AD47:AD49"/>
    <mergeCell ref="AE47:AE49"/>
    <mergeCell ref="AF47:AF49"/>
    <mergeCell ref="AK47:AK49"/>
    <mergeCell ref="AL47:AL49"/>
    <mergeCell ref="AM47:AM49"/>
    <mergeCell ref="AH47:AH49"/>
    <mergeCell ref="AI47:AI49"/>
    <mergeCell ref="AN47:AN49"/>
    <mergeCell ref="A50:A52"/>
    <mergeCell ref="B50:B52"/>
    <mergeCell ref="F50:F52"/>
    <mergeCell ref="G50:G52"/>
    <mergeCell ref="H50:H52"/>
    <mergeCell ref="I50:I52"/>
    <mergeCell ref="J50:J52"/>
    <mergeCell ref="K50:K52"/>
    <mergeCell ref="AJ47:AJ49"/>
    <mergeCell ref="L50:L52"/>
    <mergeCell ref="M50:M52"/>
    <mergeCell ref="N50:N52"/>
    <mergeCell ref="P50:P52"/>
    <mergeCell ref="R50:R52"/>
    <mergeCell ref="S50:S52"/>
    <mergeCell ref="T50:T52"/>
    <mergeCell ref="U50:U52"/>
    <mergeCell ref="AC50:AC52"/>
    <mergeCell ref="AH50:AH52"/>
    <mergeCell ref="V50:V52"/>
    <mergeCell ref="W50:W52"/>
    <mergeCell ref="X50:X52"/>
    <mergeCell ref="Y50:Y52"/>
    <mergeCell ref="AL50:AL52"/>
    <mergeCell ref="AM50:AM52"/>
    <mergeCell ref="AN50:AN52"/>
    <mergeCell ref="AI50:AI52"/>
    <mergeCell ref="AJ50:AJ52"/>
    <mergeCell ref="A53:A55"/>
    <mergeCell ref="B53:B55"/>
    <mergeCell ref="F53:F55"/>
    <mergeCell ref="AK50:AK52"/>
    <mergeCell ref="AD50:AD52"/>
    <mergeCell ref="AE50:AE52"/>
    <mergeCell ref="AF50:AF52"/>
    <mergeCell ref="AG50:AG52"/>
    <mergeCell ref="AA50:AA52"/>
    <mergeCell ref="AB50:AB52"/>
    <mergeCell ref="G53:G55"/>
    <mergeCell ref="H53:H55"/>
    <mergeCell ref="I53:I55"/>
    <mergeCell ref="J53:J55"/>
    <mergeCell ref="K53:K55"/>
    <mergeCell ref="L53:L55"/>
    <mergeCell ref="M53:M55"/>
    <mergeCell ref="N53:N55"/>
    <mergeCell ref="P53:P55"/>
    <mergeCell ref="R53:R55"/>
    <mergeCell ref="S53:S55"/>
    <mergeCell ref="T53:T55"/>
    <mergeCell ref="U53:U55"/>
    <mergeCell ref="V53:V55"/>
    <mergeCell ref="W53:W55"/>
    <mergeCell ref="X53:X55"/>
    <mergeCell ref="Y53:Y55"/>
    <mergeCell ref="AA53:AA55"/>
    <mergeCell ref="AB53:AB55"/>
    <mergeCell ref="AG53:AG55"/>
    <mergeCell ref="AC53:AC55"/>
    <mergeCell ref="AD53:AD55"/>
    <mergeCell ref="AE53:AE55"/>
    <mergeCell ref="AF53:AF55"/>
    <mergeCell ref="AK53:AK55"/>
    <mergeCell ref="AL53:AL55"/>
    <mergeCell ref="AM53:AM55"/>
    <mergeCell ref="AH53:AH55"/>
    <mergeCell ref="AI53:AI55"/>
    <mergeCell ref="AN53:AN55"/>
    <mergeCell ref="A56:A58"/>
    <mergeCell ref="B56:B58"/>
    <mergeCell ref="F56:F58"/>
    <mergeCell ref="G56:G58"/>
    <mergeCell ref="H56:H58"/>
    <mergeCell ref="I56:I58"/>
    <mergeCell ref="J56:J58"/>
    <mergeCell ref="K56:K58"/>
    <mergeCell ref="AJ53:AJ55"/>
    <mergeCell ref="L56:L58"/>
    <mergeCell ref="M56:M58"/>
    <mergeCell ref="N56:N58"/>
    <mergeCell ref="P56:P58"/>
    <mergeCell ref="R56:R58"/>
    <mergeCell ref="S56:S58"/>
    <mergeCell ref="T56:T58"/>
    <mergeCell ref="U56:U58"/>
    <mergeCell ref="AC56:AC58"/>
    <mergeCell ref="AH56:AH58"/>
    <mergeCell ref="V56:V58"/>
    <mergeCell ref="W56:W58"/>
    <mergeCell ref="X56:X58"/>
    <mergeCell ref="Y56:Y58"/>
    <mergeCell ref="AL56:AL58"/>
    <mergeCell ref="AM56:AM58"/>
    <mergeCell ref="AN56:AN58"/>
    <mergeCell ref="AI56:AI58"/>
    <mergeCell ref="AJ56:AJ58"/>
    <mergeCell ref="A59:A61"/>
    <mergeCell ref="B59:B61"/>
    <mergeCell ref="F59:F61"/>
    <mergeCell ref="AK56:AK58"/>
    <mergeCell ref="AD56:AD58"/>
    <mergeCell ref="AE56:AE58"/>
    <mergeCell ref="AF56:AF58"/>
    <mergeCell ref="AG56:AG58"/>
    <mergeCell ref="AA56:AA58"/>
    <mergeCell ref="AB56:AB58"/>
    <mergeCell ref="G59:G61"/>
    <mergeCell ref="H59:H61"/>
    <mergeCell ref="I59:I61"/>
    <mergeCell ref="J59:J61"/>
    <mergeCell ref="K59:K61"/>
    <mergeCell ref="L59:L61"/>
    <mergeCell ref="M59:M61"/>
    <mergeCell ref="N59:N61"/>
    <mergeCell ref="P59:P61"/>
    <mergeCell ref="R59:R61"/>
    <mergeCell ref="S59:S61"/>
    <mergeCell ref="T59:T61"/>
    <mergeCell ref="U59:U61"/>
    <mergeCell ref="V59:V61"/>
    <mergeCell ref="W59:W61"/>
    <mergeCell ref="X59:X61"/>
    <mergeCell ref="Y59:Y61"/>
    <mergeCell ref="AA59:AA61"/>
    <mergeCell ref="AB59:AB61"/>
    <mergeCell ref="AG59:AG61"/>
    <mergeCell ref="AC59:AC61"/>
    <mergeCell ref="AD59:AD61"/>
    <mergeCell ref="AE59:AE61"/>
    <mergeCell ref="AF59:AF61"/>
    <mergeCell ref="AK59:AK61"/>
    <mergeCell ref="AL59:AL61"/>
    <mergeCell ref="AM59:AM61"/>
    <mergeCell ref="AH59:AH61"/>
    <mergeCell ref="AI59:AI61"/>
    <mergeCell ref="AN59:AN61"/>
    <mergeCell ref="A62:A64"/>
    <mergeCell ref="B62:B64"/>
    <mergeCell ref="F62:F64"/>
    <mergeCell ref="G62:G64"/>
    <mergeCell ref="H62:H64"/>
    <mergeCell ref="I62:I64"/>
    <mergeCell ref="J62:J64"/>
    <mergeCell ref="K62:K64"/>
    <mergeCell ref="AJ59:AJ61"/>
    <mergeCell ref="L62:L64"/>
    <mergeCell ref="M62:M64"/>
    <mergeCell ref="N62:N64"/>
    <mergeCell ref="P62:P64"/>
    <mergeCell ref="R62:R64"/>
    <mergeCell ref="S62:S64"/>
    <mergeCell ref="T62:T64"/>
    <mergeCell ref="U62:U64"/>
    <mergeCell ref="AC62:AC64"/>
    <mergeCell ref="AH62:AH64"/>
    <mergeCell ref="V62:V64"/>
    <mergeCell ref="W62:W64"/>
    <mergeCell ref="X62:X64"/>
    <mergeCell ref="Y62:Y64"/>
    <mergeCell ref="AL62:AL64"/>
    <mergeCell ref="AM62:AM64"/>
    <mergeCell ref="AN62:AN64"/>
    <mergeCell ref="AI62:AI64"/>
    <mergeCell ref="AJ62:AJ64"/>
    <mergeCell ref="A65:A67"/>
    <mergeCell ref="B65:B67"/>
    <mergeCell ref="F65:F67"/>
    <mergeCell ref="AK62:AK64"/>
    <mergeCell ref="AD62:AD64"/>
    <mergeCell ref="AE62:AE64"/>
    <mergeCell ref="AF62:AF64"/>
    <mergeCell ref="AG62:AG64"/>
    <mergeCell ref="AA62:AA64"/>
    <mergeCell ref="AB62:AB64"/>
    <mergeCell ref="G65:G67"/>
    <mergeCell ref="H65:H67"/>
    <mergeCell ref="I65:I67"/>
    <mergeCell ref="J65:J67"/>
    <mergeCell ref="K65:K67"/>
    <mergeCell ref="L65:L67"/>
    <mergeCell ref="M65:M67"/>
    <mergeCell ref="N65:N67"/>
    <mergeCell ref="P65:P67"/>
    <mergeCell ref="R65:R67"/>
    <mergeCell ref="S65:S67"/>
    <mergeCell ref="T65:T67"/>
    <mergeCell ref="U65:U67"/>
    <mergeCell ref="V65:V67"/>
    <mergeCell ref="W65:W67"/>
    <mergeCell ref="X65:X67"/>
    <mergeCell ref="Y65:Y67"/>
    <mergeCell ref="AA65:AA67"/>
    <mergeCell ref="AB65:AB67"/>
    <mergeCell ref="AG65:AG67"/>
    <mergeCell ref="AC65:AC67"/>
    <mergeCell ref="AD65:AD67"/>
    <mergeCell ref="AE65:AE67"/>
    <mergeCell ref="AF65:AF67"/>
    <mergeCell ref="AK65:AK67"/>
    <mergeCell ref="AL65:AL67"/>
    <mergeCell ref="AM65:AM67"/>
    <mergeCell ref="AH65:AH67"/>
    <mergeCell ref="AI65:AI67"/>
    <mergeCell ref="AN65:AN67"/>
    <mergeCell ref="A68:A70"/>
    <mergeCell ref="B68:B70"/>
    <mergeCell ref="F68:F70"/>
    <mergeCell ref="G68:G70"/>
    <mergeCell ref="H68:H70"/>
    <mergeCell ref="I68:I70"/>
    <mergeCell ref="J68:J70"/>
    <mergeCell ref="K68:K70"/>
    <mergeCell ref="AJ65:AJ67"/>
    <mergeCell ref="L68:L70"/>
    <mergeCell ref="M68:M70"/>
    <mergeCell ref="N68:N70"/>
    <mergeCell ref="P68:P70"/>
    <mergeCell ref="R68:R70"/>
    <mergeCell ref="S68:S70"/>
    <mergeCell ref="T68:T70"/>
    <mergeCell ref="U68:U70"/>
    <mergeCell ref="AC68:AC70"/>
    <mergeCell ref="AH68:AH70"/>
    <mergeCell ref="V68:V70"/>
    <mergeCell ref="W68:W70"/>
    <mergeCell ref="X68:X70"/>
    <mergeCell ref="Y68:Y70"/>
    <mergeCell ref="AL68:AL70"/>
    <mergeCell ref="AM68:AM70"/>
    <mergeCell ref="AN68:AN70"/>
    <mergeCell ref="AI68:AI70"/>
    <mergeCell ref="AJ68:AJ70"/>
    <mergeCell ref="A71:A73"/>
    <mergeCell ref="B71:B73"/>
    <mergeCell ref="F71:F73"/>
    <mergeCell ref="AK68:AK70"/>
    <mergeCell ref="AD68:AD70"/>
    <mergeCell ref="AE68:AE70"/>
    <mergeCell ref="AF68:AF70"/>
    <mergeCell ref="AG68:AG70"/>
    <mergeCell ref="AA68:AA70"/>
    <mergeCell ref="AB68:AB70"/>
    <mergeCell ref="G71:G73"/>
    <mergeCell ref="H71:H73"/>
    <mergeCell ref="I71:I73"/>
    <mergeCell ref="J71:J73"/>
    <mergeCell ref="K71:K73"/>
    <mergeCell ref="L71:L73"/>
    <mergeCell ref="M71:M73"/>
    <mergeCell ref="N71:N73"/>
    <mergeCell ref="P71:P73"/>
    <mergeCell ref="R71:R73"/>
    <mergeCell ref="S71:S73"/>
    <mergeCell ref="T71:T73"/>
    <mergeCell ref="U71:U73"/>
    <mergeCell ref="V71:V73"/>
    <mergeCell ref="W71:W73"/>
    <mergeCell ref="X71:X73"/>
    <mergeCell ref="Y71:Y73"/>
    <mergeCell ref="AA71:AA73"/>
    <mergeCell ref="AB71:AB73"/>
    <mergeCell ref="AG71:AG73"/>
    <mergeCell ref="AC71:AC73"/>
    <mergeCell ref="AD71:AD73"/>
    <mergeCell ref="AE71:AE73"/>
    <mergeCell ref="AF71:AF73"/>
    <mergeCell ref="AK71:AK73"/>
    <mergeCell ref="AL71:AL73"/>
    <mergeCell ref="AM71:AM73"/>
    <mergeCell ref="AH71:AH73"/>
    <mergeCell ref="AI71:AI73"/>
    <mergeCell ref="AN71:AN73"/>
    <mergeCell ref="A74:A76"/>
    <mergeCell ref="B74:B76"/>
    <mergeCell ref="F74:F76"/>
    <mergeCell ref="G74:G76"/>
    <mergeCell ref="H74:H76"/>
    <mergeCell ref="I74:I76"/>
    <mergeCell ref="J74:J76"/>
    <mergeCell ref="K74:K76"/>
    <mergeCell ref="AJ71:AJ73"/>
    <mergeCell ref="L74:L76"/>
    <mergeCell ref="M74:M76"/>
    <mergeCell ref="N74:N76"/>
    <mergeCell ref="P74:P76"/>
    <mergeCell ref="Y74:Y76"/>
    <mergeCell ref="R74:R76"/>
    <mergeCell ref="S74:S76"/>
    <mergeCell ref="T74:T76"/>
    <mergeCell ref="U74:U76"/>
    <mergeCell ref="AJ74:AJ76"/>
    <mergeCell ref="AD74:AD76"/>
    <mergeCell ref="AE74:AE76"/>
    <mergeCell ref="AF74:AF76"/>
    <mergeCell ref="AG74:AG76"/>
    <mergeCell ref="AH74:AH76"/>
    <mergeCell ref="A77:A79"/>
    <mergeCell ref="B77:B79"/>
    <mergeCell ref="F77:F79"/>
    <mergeCell ref="AI74:AI76"/>
    <mergeCell ref="AA74:AA76"/>
    <mergeCell ref="AB74:AB76"/>
    <mergeCell ref="AC74:AC76"/>
    <mergeCell ref="V74:V76"/>
    <mergeCell ref="W74:W76"/>
    <mergeCell ref="X74:X76"/>
    <mergeCell ref="G77:G79"/>
    <mergeCell ref="H77:H79"/>
    <mergeCell ref="I77:I79"/>
    <mergeCell ref="J77:J79"/>
    <mergeCell ref="K77:K79"/>
    <mergeCell ref="L77:L79"/>
    <mergeCell ref="M77:M79"/>
    <mergeCell ref="N77:N79"/>
    <mergeCell ref="P77:P79"/>
    <mergeCell ref="R77:R79"/>
    <mergeCell ref="S77:S79"/>
    <mergeCell ref="T77:T79"/>
    <mergeCell ref="U77:U79"/>
    <mergeCell ref="V77:V79"/>
    <mergeCell ref="W77:W79"/>
    <mergeCell ref="X77:X79"/>
    <mergeCell ref="Y77:Y79"/>
    <mergeCell ref="AA77:AA79"/>
    <mergeCell ref="AB77:AB79"/>
    <mergeCell ref="AG77:AG79"/>
    <mergeCell ref="AH77:AH79"/>
    <mergeCell ref="AI77:AI79"/>
    <mergeCell ref="AC77:AC79"/>
    <mergeCell ref="AD77:AD79"/>
    <mergeCell ref="AE77:AE79"/>
    <mergeCell ref="AF77:AF79"/>
    <mergeCell ref="AN77:AN79"/>
    <mergeCell ref="AJ2:AN2"/>
    <mergeCell ref="AJ77:AJ79"/>
    <mergeCell ref="AK77:AK79"/>
    <mergeCell ref="AL77:AL79"/>
    <mergeCell ref="AM77:AM79"/>
    <mergeCell ref="AK74:AK76"/>
    <mergeCell ref="AL74:AL76"/>
    <mergeCell ref="AM74:AM76"/>
    <mergeCell ref="AN74:AN76"/>
    <mergeCell ref="E23:E25"/>
    <mergeCell ref="E26:E28"/>
    <mergeCell ref="E29:E31"/>
    <mergeCell ref="E32:E34"/>
    <mergeCell ref="E35:E37"/>
    <mergeCell ref="E38:E40"/>
    <mergeCell ref="E41:E43"/>
    <mergeCell ref="E44:E46"/>
    <mergeCell ref="E47:E49"/>
    <mergeCell ref="E50:E52"/>
    <mergeCell ref="E53:E55"/>
    <mergeCell ref="E56:E58"/>
    <mergeCell ref="E59:E61"/>
    <mergeCell ref="E62:E64"/>
    <mergeCell ref="E65:E67"/>
    <mergeCell ref="E68:E70"/>
    <mergeCell ref="E71:E73"/>
    <mergeCell ref="E74:E76"/>
    <mergeCell ref="E77:E79"/>
    <mergeCell ref="Q5:Q7"/>
    <mergeCell ref="Q8:Q10"/>
    <mergeCell ref="Q11:Q13"/>
    <mergeCell ref="Q29:Q31"/>
    <mergeCell ref="Q38:Q40"/>
    <mergeCell ref="Q41:Q43"/>
    <mergeCell ref="Q44:Q46"/>
    <mergeCell ref="O3:Q3"/>
    <mergeCell ref="Q20:Q22"/>
    <mergeCell ref="Q23:Q25"/>
    <mergeCell ref="Q26:Q28"/>
    <mergeCell ref="P17:P19"/>
    <mergeCell ref="P14:P16"/>
    <mergeCell ref="O14:O16"/>
    <mergeCell ref="O23:O25"/>
    <mergeCell ref="Q50:Q52"/>
    <mergeCell ref="Q53:Q55"/>
    <mergeCell ref="Q56:Q58"/>
    <mergeCell ref="Q59:Q61"/>
    <mergeCell ref="Q74:Q76"/>
    <mergeCell ref="Q77:Q79"/>
    <mergeCell ref="Q62:Q64"/>
    <mergeCell ref="Q65:Q67"/>
    <mergeCell ref="Q68:Q70"/>
    <mergeCell ref="Q71:Q73"/>
  </mergeCells>
  <dataValidations count="13">
    <dataValidation type="list" allowBlank="1" showInputMessage="1" showErrorMessage="1" sqref="G5:G79 AB5:AB79 R5:R79">
      <formula1>"--,1,2,4"</formula1>
    </dataValidation>
    <dataValidation type="list" allowBlank="1" showInputMessage="1" showErrorMessage="1" sqref="L5:L79 W5:W79 AG5:AG79">
      <formula1>"1,0,5,0,1"</formula1>
    </dataValidation>
    <dataValidation type="list" allowBlank="1" showInputMessage="1" showErrorMessage="1" sqref="Z6:Z7 Z33:Z34 Z30:Z31 Z27:Z28 Z24:Z25 Z21:Z22 Z18:Z19 Z15:Z16 Z12:Z13 Z9:Z10 Z36:Z37 Z39:Z40 Z42:Z43 Z45:Z46 Z48:Z49 Z51:Z52 Z54:Z55 Z57:Z58 Z60:Z61 Z63:Z64 Z66:Z67 Z69:Z70 Z72:Z73 Z75:Z76 Z78:Z79">
      <formula1>$AY$22:$AY$78</formula1>
    </dataValidation>
    <dataValidation type="list" allowBlank="1" showInputMessage="1" showErrorMessage="1" sqref="Z32 Z29 Z26 Z23 Z20 Z17 Z14 Z11 Z8 Z5 Z35 Z38 Z41 Z44 Z47 Z50 Z53 Z56 Z59 Z62 Z65 Z68 Z71 Z74 Z77">
      <formula1>$A$100:$A$147</formula1>
    </dataValidation>
    <dataValidation type="list" allowBlank="1" showInputMessage="1" showErrorMessage="1" sqref="H5:H79 AC5:AC79 S5:S79">
      <formula1>"--,3,873,5,649,7,442"</formula1>
    </dataValidation>
    <dataValidation type="list" allowBlank="1" showInputMessage="1" showErrorMessage="1" sqref="I5:I79 AD5:AD79 T5:T79">
      <formula1>"--,2,85,3,33,3,827,4,310"</formula1>
    </dataValidation>
    <dataValidation type="list" allowBlank="1" showInputMessage="1" showErrorMessage="1" sqref="J5:J79 AE5:AE79 U5:U79">
      <formula1>"--,14,4,10,8,7,2"</formula1>
    </dataValidation>
    <dataValidation type="list" allowBlank="1" showInputMessage="1" showErrorMessage="1" sqref="K5:K79 AF5:AF79 V5:V79">
      <formula1>"--,17,6,13,2,8,8"</formula1>
    </dataValidation>
    <dataValidation type="list" allowBlank="1" showInputMessage="1" showErrorMessage="1" sqref="H82:H89">
      <formula1>$E$85:$E$87</formula1>
    </dataValidation>
    <dataValidation type="list" allowBlank="1" showInputMessage="1" showErrorMessage="1" sqref="B5 B77 B74 B71 B68 B65 B62 B59 B56 B53 B50 B47 B44 B41 B38 B35 B32 B29 B26 B23 B20 B17 B14 B11 B8">
      <formula1>"--,SI,NO"</formula1>
    </dataValidation>
    <dataValidation type="list" allowBlank="1" showInputMessage="1" showErrorMessage="1" sqref="C5:C79">
      <formula1>$A$100:$A$148</formula1>
    </dataValidation>
    <dataValidation type="list" allowBlank="1" showInputMessage="1" showErrorMessage="1" sqref="E5 E7:E8 E16:E17 E10:E11 E13:E14 E19:E20 E23 E26 E29 E32 E35 E38 E41 E44 E47 E50 E53 E56 E59 E62 E65 E68 E71 E74 E77">
      <formula1>$C$100:$C$109</formula1>
    </dataValidation>
    <dataValidation type="list" allowBlank="1" showInputMessage="1" showErrorMessage="1" sqref="D5:D79">
      <formula1>$B$100:$B$112</formula1>
    </dataValidation>
  </dataValidations>
  <printOptions/>
  <pageMargins left="0.3937007874015748" right="0.3937007874015748" top="0.6692913385826772" bottom="0.6299212598425197" header="0.4724409448818898" footer="0.3937007874015748"/>
  <pageSetup fitToHeight="6" fitToWidth="1" horizontalDpi="600" verticalDpi="600" orientation="portrait" paperSize="9" scale="19" r:id="rId3"/>
  <headerFooter alignWithMargins="0">
    <oddHeader>&amp;CModulo per analisi dei rischi</oddHeader>
    <oddFooter>&amp;CSimi Giacomo</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Massimiliano Latini</dc:creator>
  <cp:keywords/>
  <dc:description/>
  <cp:lastModifiedBy>Giacomo</cp:lastModifiedBy>
  <cp:lastPrinted>2006-11-17T18:36:53Z</cp:lastPrinted>
  <dcterms:created xsi:type="dcterms:W3CDTF">2000-02-29T10:28:00Z</dcterms:created>
  <dcterms:modified xsi:type="dcterms:W3CDTF">2006-11-22T18:47:24Z</dcterms:modified>
  <cp:category/>
  <cp:version/>
  <cp:contentType/>
  <cp:contentStatus/>
</cp:coreProperties>
</file>